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COMP1" sheetId="1" r:id="rId1"/>
    <sheet name="PCA" sheetId="2" r:id="rId2"/>
    <sheet name="DA" sheetId="3" r:id="rId3"/>
    <sheet name="MDS" sheetId="4" r:id="rId4"/>
    <sheet name="COMP1_missing Values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<sst xmlns="http://schemas.openxmlformats.org/spreadsheetml/2006/main" count="526" uniqueCount="79">
  <si>
    <t>Probe</t>
  </si>
  <si>
    <t>Pflanze</t>
  </si>
  <si>
    <t>Boden</t>
  </si>
  <si>
    <t>Pflanze Boden</t>
  </si>
  <si>
    <t>WS_perc</t>
  </si>
  <si>
    <t>WM</t>
  </si>
  <si>
    <t>SG</t>
  </si>
  <si>
    <t>CO2</t>
  </si>
  <si>
    <t>GLY</t>
  </si>
  <si>
    <t>FRU</t>
  </si>
  <si>
    <t>GLU</t>
  </si>
  <si>
    <t>MYOIN</t>
  </si>
  <si>
    <t>SACH</t>
  </si>
  <si>
    <t>RAF</t>
  </si>
  <si>
    <t>TRE</t>
  </si>
  <si>
    <t>ZU</t>
  </si>
  <si>
    <t>ZU_TREGLY</t>
  </si>
  <si>
    <t>AS</t>
  </si>
  <si>
    <t>DHAase</t>
  </si>
  <si>
    <t>SACHase</t>
  </si>
  <si>
    <t>BGLUase</t>
  </si>
  <si>
    <t>PROTase</t>
  </si>
  <si>
    <t>PASE</t>
  </si>
  <si>
    <t>UREAase</t>
  </si>
  <si>
    <t>ENZ</t>
  </si>
  <si>
    <t>F</t>
  </si>
  <si>
    <t>NS</t>
  </si>
  <si>
    <t>F NS</t>
  </si>
  <si>
    <t>L</t>
  </si>
  <si>
    <t>L NS</t>
  </si>
  <si>
    <t>M</t>
  </si>
  <si>
    <t>M NS</t>
  </si>
  <si>
    <t>R</t>
  </si>
  <si>
    <t>R NS</t>
  </si>
  <si>
    <t>A</t>
  </si>
  <si>
    <t>A NS</t>
  </si>
  <si>
    <t>S</t>
  </si>
  <si>
    <t>S NS</t>
  </si>
  <si>
    <t>PB</t>
  </si>
  <si>
    <t>F PB</t>
  </si>
  <si>
    <t>L PB</t>
  </si>
  <si>
    <t>M PB</t>
  </si>
  <si>
    <t>R PB</t>
  </si>
  <si>
    <t>A PB</t>
  </si>
  <si>
    <t>S PB</t>
  </si>
  <si>
    <t>ML</t>
  </si>
  <si>
    <t>F ML</t>
  </si>
  <si>
    <t>L ML</t>
  </si>
  <si>
    <t>M ML</t>
  </si>
  <si>
    <t>R ML</t>
  </si>
  <si>
    <t>A ML</t>
  </si>
  <si>
    <t>S ML</t>
  </si>
  <si>
    <t>SA</t>
  </si>
  <si>
    <t>F SA</t>
  </si>
  <si>
    <t>L SA</t>
  </si>
  <si>
    <t>M SA</t>
  </si>
  <si>
    <t>R SA</t>
  </si>
  <si>
    <t>A SA</t>
  </si>
  <si>
    <t>S SA</t>
  </si>
  <si>
    <t>Substrate</t>
  </si>
  <si>
    <t>Remineralisation</t>
  </si>
  <si>
    <t>Summe Monomere, C02</t>
  </si>
  <si>
    <t>Remin Enz, WM</t>
  </si>
  <si>
    <t>Summe Monomere, C02 n100</t>
  </si>
  <si>
    <t>Remin Enz, WM n100</t>
  </si>
  <si>
    <t>minimum</t>
  </si>
  <si>
    <t>max</t>
  </si>
  <si>
    <t>DF1</t>
  </si>
  <si>
    <t>Df2</t>
  </si>
  <si>
    <t>DF2</t>
  </si>
  <si>
    <t>DF1 n100</t>
  </si>
  <si>
    <t>DF2 n100</t>
  </si>
  <si>
    <t>Best 2-d configuration (Stress: 0.12)</t>
  </si>
  <si>
    <t>MDS1</t>
  </si>
  <si>
    <t>MDS2</t>
  </si>
  <si>
    <t>MDS1 n100</t>
  </si>
  <si>
    <t>MDS2 n100</t>
  </si>
  <si>
    <t>Sample</t>
  </si>
  <si>
    <t xml:space="preserve">   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</si>
</sst>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_)"/>
    <numFmt numFmtId="166" formatCode="0.000"/>
    <numFmt numFmtId="167" formatCode="0.00"/>
    <numFmt numFmtId="168" formatCode="0.000000"/>
  </numFmts>
  <fonts count="2">
    <font>
      <sz val="10"/>
      <name val="Courier Ne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showGridLines="0" workbookViewId="0" topLeftCell="G1">
      <selection activeCell="Y13" sqref="Y13"/>
    </sheetView>
  </sheetViews>
  <sheetFormatPr defaultColWidth="10.00390625" defaultRowHeight="13.5"/>
  <cols>
    <col min="1" max="3" width="11.00390625" style="0" customWidth="1"/>
    <col min="4" max="4" width="13.625" style="0" customWidth="1"/>
    <col min="5" max="16384" width="11.00390625" style="0" customWidth="1"/>
  </cols>
  <sheetData>
    <row r="1" spans="1:25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4.25">
      <c r="A2" s="1">
        <v>1</v>
      </c>
      <c r="B2" s="2" t="s">
        <v>25</v>
      </c>
      <c r="C2" s="2" t="s">
        <v>26</v>
      </c>
      <c r="D2" s="2" t="s">
        <v>27</v>
      </c>
      <c r="E2" s="3">
        <v>75.76976839689965</v>
      </c>
      <c r="F2" s="3">
        <v>2.05</v>
      </c>
      <c r="G2" s="3">
        <v>6.241666666666667</v>
      </c>
      <c r="H2" s="3">
        <v>2.3324</v>
      </c>
      <c r="I2" s="3">
        <v>0.3968910583333333</v>
      </c>
      <c r="J2" s="3">
        <v>0.40406980000000003</v>
      </c>
      <c r="K2" s="3">
        <v>1.33872265</v>
      </c>
      <c r="L2" s="3">
        <v>0.13449678333333334</v>
      </c>
      <c r="M2" s="3">
        <v>0.012780091666666667</v>
      </c>
      <c r="N2" s="3">
        <v>0</v>
      </c>
      <c r="O2" s="3">
        <v>3.2372905750000003</v>
      </c>
      <c r="P2" s="3">
        <v>5.524250958333334</v>
      </c>
      <c r="Q2" s="3">
        <v>1.8900693250000002</v>
      </c>
      <c r="R2" s="3">
        <v>20.74373279265846</v>
      </c>
      <c r="S2" s="3">
        <v>9.177190155</v>
      </c>
      <c r="T2" s="3">
        <v>136.09741824</v>
      </c>
      <c r="U2" s="3">
        <v>15.118653689999999</v>
      </c>
      <c r="V2" s="3">
        <v>58.94863820999999</v>
      </c>
      <c r="W2" s="3">
        <v>170.057780235</v>
      </c>
      <c r="X2" s="3">
        <v>52.05056787</v>
      </c>
      <c r="Y2" s="3">
        <v>441.45024839999996</v>
      </c>
    </row>
    <row r="3" spans="1:25" ht="14.25">
      <c r="A3" s="1">
        <v>2</v>
      </c>
      <c r="B3" s="2" t="s">
        <v>28</v>
      </c>
      <c r="C3" s="2" t="s">
        <v>26</v>
      </c>
      <c r="D3" s="2" t="s">
        <v>29</v>
      </c>
      <c r="E3" s="3">
        <v>75.40309213684685</v>
      </c>
      <c r="F3" s="3">
        <v>7.183333333333334</v>
      </c>
      <c r="G3" s="3">
        <v>2.025</v>
      </c>
      <c r="H3" s="3">
        <v>2.646</v>
      </c>
      <c r="I3" s="3">
        <v>0.5213852111111111</v>
      </c>
      <c r="J3" s="3">
        <v>0.031776377777777774</v>
      </c>
      <c r="K3" s="3">
        <v>0.7646606388888889</v>
      </c>
      <c r="L3" s="3">
        <v>0.18357838333333334</v>
      </c>
      <c r="M3" s="3">
        <v>0.09655897222222222</v>
      </c>
      <c r="N3" s="3">
        <v>0</v>
      </c>
      <c r="O3" s="3">
        <v>3.5497803777777777</v>
      </c>
      <c r="P3" s="3">
        <v>5.081262183333333</v>
      </c>
      <c r="Q3" s="3">
        <v>1.0100965944444444</v>
      </c>
      <c r="R3" s="3">
        <v>36.15359136822211</v>
      </c>
      <c r="S3" s="3">
        <v>5.815400198666667</v>
      </c>
      <c r="T3" s="3">
        <v>120.96164995733332</v>
      </c>
      <c r="U3" s="3">
        <v>27.437949754666665</v>
      </c>
      <c r="V3" s="3">
        <v>54.242818039999996</v>
      </c>
      <c r="W3" s="3">
        <v>146.98759601599997</v>
      </c>
      <c r="X3" s="3">
        <v>46.84139960533333</v>
      </c>
      <c r="Y3" s="3">
        <v>402.2868135719999</v>
      </c>
    </row>
    <row r="4" spans="1:25" ht="14.25">
      <c r="A4" s="1">
        <v>3</v>
      </c>
      <c r="B4" s="2" t="s">
        <v>30</v>
      </c>
      <c r="C4" s="2" t="s">
        <v>26</v>
      </c>
      <c r="D4" s="2" t="s">
        <v>31</v>
      </c>
      <c r="E4" s="3">
        <v>51.79609350710007</v>
      </c>
      <c r="F4" s="3">
        <v>0.8583333333333334</v>
      </c>
      <c r="G4" s="3">
        <v>1.9</v>
      </c>
      <c r="H4" s="3">
        <v>3.6357999999999997</v>
      </c>
      <c r="I4" s="3">
        <v>0.661261</v>
      </c>
      <c r="J4" s="3">
        <v>0.433349</v>
      </c>
      <c r="K4" s="3">
        <v>0.973276</v>
      </c>
      <c r="L4" s="3">
        <v>0.213931</v>
      </c>
      <c r="M4" s="3">
        <v>0.103726</v>
      </c>
      <c r="N4" s="3">
        <v>0</v>
      </c>
      <c r="O4" s="3">
        <v>3.314458</v>
      </c>
      <c r="P4" s="3">
        <v>5.698885000000001</v>
      </c>
      <c r="Q4" s="3">
        <v>1.7231660000000006</v>
      </c>
      <c r="R4" s="3">
        <v>33.477291623479545</v>
      </c>
      <c r="S4" s="3">
        <v>4.355790615</v>
      </c>
      <c r="T4" s="3">
        <v>238.57296541500003</v>
      </c>
      <c r="U4" s="3">
        <v>28.768255650000004</v>
      </c>
      <c r="V4" s="3">
        <v>51.96415266</v>
      </c>
      <c r="W4" s="3">
        <v>132.10974580500002</v>
      </c>
      <c r="X4" s="3">
        <v>38.77114830000001</v>
      </c>
      <c r="Y4" s="3">
        <v>494.542058445</v>
      </c>
    </row>
    <row r="5" spans="1:25" ht="14.25">
      <c r="A5" s="1">
        <v>4</v>
      </c>
      <c r="B5" s="2" t="s">
        <v>32</v>
      </c>
      <c r="C5" s="2" t="s">
        <v>26</v>
      </c>
      <c r="D5" s="2" t="s">
        <v>33</v>
      </c>
      <c r="E5" s="3">
        <v>75.73557230704802</v>
      </c>
      <c r="F5" s="3">
        <v>2.2</v>
      </c>
      <c r="G5" s="3">
        <v>6</v>
      </c>
      <c r="H5" s="3">
        <v>2.7146</v>
      </c>
      <c r="I5" s="3">
        <v>0.3296601333333333</v>
      </c>
      <c r="J5" s="3">
        <v>0.020871288888888888</v>
      </c>
      <c r="K5" s="3">
        <v>0.5552137777777778</v>
      </c>
      <c r="L5" s="3">
        <v>0.11048035555555556</v>
      </c>
      <c r="M5" s="3">
        <v>0.008654711111111112</v>
      </c>
      <c r="N5" s="3">
        <v>0.0037180888888888887</v>
      </c>
      <c r="O5" s="3">
        <v>1.651987511111111</v>
      </c>
      <c r="P5" s="3">
        <v>2.680460888888889</v>
      </c>
      <c r="Q5" s="3">
        <v>0.6988132444444444</v>
      </c>
      <c r="R5" s="3">
        <v>57.73400607571676</v>
      </c>
      <c r="S5" s="3">
        <v>5.192237946333334</v>
      </c>
      <c r="T5" s="3">
        <v>121.44076630166666</v>
      </c>
      <c r="U5" s="3">
        <v>26.925531837</v>
      </c>
      <c r="V5" s="3">
        <v>37.055978014000004</v>
      </c>
      <c r="W5" s="3">
        <v>123.52963485533334</v>
      </c>
      <c r="X5" s="3">
        <v>42.769219581</v>
      </c>
      <c r="Y5" s="3">
        <v>356.91336853533335</v>
      </c>
    </row>
    <row r="6" spans="1:25" ht="14.25">
      <c r="A6" s="1">
        <v>5</v>
      </c>
      <c r="B6" s="2" t="s">
        <v>34</v>
      </c>
      <c r="C6" s="2" t="s">
        <v>26</v>
      </c>
      <c r="D6" s="2" t="s">
        <v>35</v>
      </c>
      <c r="E6" s="3">
        <v>61.16995303905766</v>
      </c>
      <c r="F6" s="3">
        <v>0.3416666666666667</v>
      </c>
      <c r="G6" s="3">
        <v>5.033333333333333</v>
      </c>
      <c r="H6" s="3">
        <v>2.3226</v>
      </c>
      <c r="I6" s="3">
        <v>0.15192616666666667</v>
      </c>
      <c r="J6" s="3">
        <v>0</v>
      </c>
      <c r="K6" s="3">
        <v>0.21685688333333336</v>
      </c>
      <c r="L6" s="3">
        <v>0.015870583333333334</v>
      </c>
      <c r="M6" s="3">
        <v>0</v>
      </c>
      <c r="N6" s="3">
        <v>0.013620966666666668</v>
      </c>
      <c r="O6" s="3">
        <v>0.4712484666666667</v>
      </c>
      <c r="P6" s="3">
        <v>0.8457326</v>
      </c>
      <c r="Q6" s="3">
        <v>0.22255796666666658</v>
      </c>
      <c r="R6" s="3">
        <v>19.029230233677367</v>
      </c>
      <c r="S6" s="3">
        <v>6.498415115000001</v>
      </c>
      <c r="T6" s="3">
        <v>86.91117787666667</v>
      </c>
      <c r="U6" s="3">
        <v>26.595456661666667</v>
      </c>
      <c r="V6" s="3">
        <v>44.60998819166667</v>
      </c>
      <c r="W6" s="3">
        <v>134.12020416000001</v>
      </c>
      <c r="X6" s="3">
        <v>37.960714083333336</v>
      </c>
      <c r="Y6" s="3">
        <v>336.69595608833333</v>
      </c>
    </row>
    <row r="7" spans="1:25" ht="14.25">
      <c r="A7" s="1">
        <v>6</v>
      </c>
      <c r="B7" s="2" t="s">
        <v>36</v>
      </c>
      <c r="C7" s="2" t="s">
        <v>26</v>
      </c>
      <c r="D7" s="2" t="s">
        <v>37</v>
      </c>
      <c r="E7" s="3">
        <v>35.03218965527868</v>
      </c>
      <c r="F7" s="3">
        <v>2.216666666666667</v>
      </c>
      <c r="G7" s="3">
        <v>3.15</v>
      </c>
      <c r="H7" s="3">
        <v>1.9796</v>
      </c>
      <c r="I7" s="3">
        <v>0.37865034166666667</v>
      </c>
      <c r="J7" s="3">
        <v>0.022624780555555557</v>
      </c>
      <c r="K7" s="3">
        <v>0.7693504472222222</v>
      </c>
      <c r="L7" s="3">
        <v>0.16499184166666667</v>
      </c>
      <c r="M7" s="3">
        <v>0.308666666</v>
      </c>
      <c r="N7" s="3">
        <v>0.11830350277777778</v>
      </c>
      <c r="O7" s="3">
        <v>2.752453827777778</v>
      </c>
      <c r="P7" s="3">
        <v>4.239646477777778</v>
      </c>
      <c r="Q7" s="3">
        <v>1.1085423083333332</v>
      </c>
      <c r="R7" s="3">
        <v>33.026186717851154</v>
      </c>
      <c r="S7" s="3">
        <v>9.432366347999999</v>
      </c>
      <c r="T7" s="3">
        <v>71.677633805</v>
      </c>
      <c r="U7" s="3">
        <v>27.983049895</v>
      </c>
      <c r="V7" s="3">
        <v>39.884241923</v>
      </c>
      <c r="W7" s="3">
        <v>143.088416599</v>
      </c>
      <c r="X7" s="3">
        <v>45.22489276899999</v>
      </c>
      <c r="Y7" s="3">
        <v>337.290601339</v>
      </c>
    </row>
    <row r="8" spans="1:25" ht="14.25">
      <c r="A8" s="1">
        <v>7</v>
      </c>
      <c r="B8" s="2" t="s">
        <v>25</v>
      </c>
      <c r="C8" s="2" t="s">
        <v>38</v>
      </c>
      <c r="D8" s="2" t="s">
        <v>39</v>
      </c>
      <c r="E8" s="3">
        <v>52.719267737200234</v>
      </c>
      <c r="F8" s="3">
        <v>2.85</v>
      </c>
      <c r="G8" s="3">
        <v>7.766666666666667</v>
      </c>
      <c r="H8" s="3">
        <v>0.8232</v>
      </c>
      <c r="I8" s="3">
        <v>0.11341936666666666</v>
      </c>
      <c r="J8" s="3">
        <v>0.0206323</v>
      </c>
      <c r="K8" s="3">
        <v>0.5224226583333333</v>
      </c>
      <c r="L8" s="3">
        <v>0.09506011666666665</v>
      </c>
      <c r="M8" s="3">
        <v>0.05580629166666666</v>
      </c>
      <c r="N8" s="3">
        <v>0</v>
      </c>
      <c r="O8" s="3">
        <v>1.8787923916666665</v>
      </c>
      <c r="P8" s="3">
        <v>2.687182225</v>
      </c>
      <c r="Q8" s="3">
        <v>0.6949704666666668</v>
      </c>
      <c r="R8" s="3">
        <v>7.040506544264457</v>
      </c>
      <c r="S8" s="3">
        <v>0.8125713283333333</v>
      </c>
      <c r="T8" s="3">
        <v>70.97395975783333</v>
      </c>
      <c r="U8" s="3">
        <v>5.910212682</v>
      </c>
      <c r="V8" s="3">
        <v>13.500292212166666</v>
      </c>
      <c r="W8" s="3">
        <v>164.72810795916666</v>
      </c>
      <c r="X8" s="3">
        <v>70.81476210983332</v>
      </c>
      <c r="Y8" s="3">
        <v>326.73990604933334</v>
      </c>
    </row>
    <row r="9" spans="1:25" ht="14.25">
      <c r="A9" s="1">
        <v>8</v>
      </c>
      <c r="B9" s="2" t="s">
        <v>28</v>
      </c>
      <c r="C9" s="2" t="s">
        <v>38</v>
      </c>
      <c r="D9" s="2" t="s">
        <v>40</v>
      </c>
      <c r="E9" s="3">
        <v>50.38735693003601</v>
      </c>
      <c r="F9" s="3">
        <v>14.641666666666666</v>
      </c>
      <c r="G9" s="3">
        <v>2.6583333333333337</v>
      </c>
      <c r="H9" s="3">
        <v>2.1168</v>
      </c>
      <c r="I9" s="3">
        <v>0.10475587777777778</v>
      </c>
      <c r="J9" s="3">
        <v>0</v>
      </c>
      <c r="K9" s="3">
        <v>0.18025994999999997</v>
      </c>
      <c r="L9" s="3">
        <v>0.022403441666666666</v>
      </c>
      <c r="M9" s="3">
        <v>0.004955599999999999</v>
      </c>
      <c r="N9" s="3">
        <v>0</v>
      </c>
      <c r="O9" s="3">
        <v>0.5504501527777778</v>
      </c>
      <c r="P9" s="3">
        <v>0.9473799472222221</v>
      </c>
      <c r="Q9" s="3">
        <v>0.29217391666666653</v>
      </c>
      <c r="R9" s="3">
        <v>20.834729276316928</v>
      </c>
      <c r="S9" s="3">
        <v>0.9079570843333333</v>
      </c>
      <c r="T9" s="3">
        <v>39.38821292566667</v>
      </c>
      <c r="U9" s="3">
        <v>13.676438046333335</v>
      </c>
      <c r="V9" s="3">
        <v>19.165208082666666</v>
      </c>
      <c r="W9" s="3">
        <v>168.43941768633334</v>
      </c>
      <c r="X9" s="3">
        <v>89.919859851</v>
      </c>
      <c r="Y9" s="3">
        <v>331.49709367633335</v>
      </c>
    </row>
    <row r="10" spans="1:25" ht="14.25">
      <c r="A10" s="1">
        <v>9</v>
      </c>
      <c r="B10" s="2" t="s">
        <v>30</v>
      </c>
      <c r="C10" s="2" t="s">
        <v>38</v>
      </c>
      <c r="D10" s="2" t="s">
        <v>41</v>
      </c>
      <c r="E10" s="3">
        <v>38.49820829682015</v>
      </c>
      <c r="F10" s="3">
        <v>2.941666666666667</v>
      </c>
      <c r="G10" s="3">
        <v>1.3208333333333333</v>
      </c>
      <c r="H10" s="3">
        <v>0.9211999999999999</v>
      </c>
      <c r="I10" s="3">
        <v>0.29134044444444446</v>
      </c>
      <c r="J10" s="3">
        <v>0.0887207</v>
      </c>
      <c r="K10" s="3">
        <v>0.2480789</v>
      </c>
      <c r="L10" s="3">
        <v>0.04263365555555556</v>
      </c>
      <c r="M10" s="3">
        <v>0.05691812777777777</v>
      </c>
      <c r="N10" s="3">
        <v>0</v>
      </c>
      <c r="O10" s="3">
        <v>0.6862511611111112</v>
      </c>
      <c r="P10" s="3">
        <v>1.8307984222222222</v>
      </c>
      <c r="Q10" s="3">
        <v>0.8532068166666666</v>
      </c>
      <c r="R10" s="3">
        <v>11.260234896526322</v>
      </c>
      <c r="S10" s="3">
        <v>0.622881652</v>
      </c>
      <c r="T10" s="3">
        <v>34.914770992</v>
      </c>
      <c r="U10" s="3">
        <v>11.024838248</v>
      </c>
      <c r="V10" s="3">
        <v>15.344931636</v>
      </c>
      <c r="W10" s="3">
        <v>141.302289184</v>
      </c>
      <c r="X10" s="3">
        <v>38.413261772</v>
      </c>
      <c r="Y10" s="3">
        <v>241.62297348400003</v>
      </c>
    </row>
    <row r="11" spans="1:25" ht="14.25">
      <c r="A11" s="1">
        <v>10</v>
      </c>
      <c r="B11" s="2" t="s">
        <v>32</v>
      </c>
      <c r="C11" s="2" t="s">
        <v>38</v>
      </c>
      <c r="D11" s="2" t="s">
        <v>42</v>
      </c>
      <c r="E11" s="3">
        <v>54.16828423704863</v>
      </c>
      <c r="F11" s="3">
        <v>2.125</v>
      </c>
      <c r="G11" s="3">
        <v>3.966666666666667</v>
      </c>
      <c r="H11" s="3">
        <v>1.274</v>
      </c>
      <c r="I11" s="3">
        <v>0.011279983333333334</v>
      </c>
      <c r="J11" s="3">
        <v>0</v>
      </c>
      <c r="K11" s="3">
        <v>0.047892666666666674</v>
      </c>
      <c r="L11" s="3">
        <v>0</v>
      </c>
      <c r="M11" s="3">
        <v>0</v>
      </c>
      <c r="N11" s="3">
        <v>0</v>
      </c>
      <c r="O11" s="3">
        <v>0.22531609166666666</v>
      </c>
      <c r="P11" s="3">
        <v>0.28448874166666666</v>
      </c>
      <c r="Q11" s="3">
        <v>0.04789266666666666</v>
      </c>
      <c r="R11" s="3">
        <v>18.891870896277506</v>
      </c>
      <c r="S11" s="3">
        <v>0.34301006666666667</v>
      </c>
      <c r="T11" s="3">
        <v>31.651253901666667</v>
      </c>
      <c r="U11" s="3">
        <v>10.194259181333333</v>
      </c>
      <c r="V11" s="3">
        <v>14.077133135999999</v>
      </c>
      <c r="W11" s="3">
        <v>151.88314246966667</v>
      </c>
      <c r="X11" s="3">
        <v>74.87052230166667</v>
      </c>
      <c r="Y11" s="3">
        <v>283.019321057</v>
      </c>
    </row>
    <row r="12" spans="1:25" ht="14.25">
      <c r="A12" s="1">
        <v>11</v>
      </c>
      <c r="B12" s="2" t="s">
        <v>34</v>
      </c>
      <c r="C12" s="2" t="s">
        <v>38</v>
      </c>
      <c r="D12" s="2" t="s">
        <v>43</v>
      </c>
      <c r="E12" s="3">
        <v>54.63054854792272</v>
      </c>
      <c r="F12" s="3">
        <v>0.5583333333333333</v>
      </c>
      <c r="G12" s="3">
        <v>3.766666666666667</v>
      </c>
      <c r="H12" s="3">
        <v>0.8036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7.038573608340882</v>
      </c>
      <c r="S12" s="3">
        <v>0.23542502399999998</v>
      </c>
      <c r="T12" s="3">
        <v>22.698896064</v>
      </c>
      <c r="U12" s="3">
        <v>9.104735823999999</v>
      </c>
      <c r="V12" s="3">
        <v>14.529320752</v>
      </c>
      <c r="W12" s="3">
        <v>106.74562963199999</v>
      </c>
      <c r="X12" s="3">
        <v>59.315661776</v>
      </c>
      <c r="Y12" s="3">
        <v>212.62966907199998</v>
      </c>
    </row>
    <row r="13" spans="1:25" ht="14.25">
      <c r="A13" s="1">
        <v>12</v>
      </c>
      <c r="B13" s="2" t="s">
        <v>36</v>
      </c>
      <c r="C13" s="2" t="s">
        <v>38</v>
      </c>
      <c r="D13" s="2" t="s">
        <v>44</v>
      </c>
      <c r="E13" s="3">
        <v>51.45778439170501</v>
      </c>
      <c r="F13" s="3">
        <v>4.616666666666667</v>
      </c>
      <c r="G13" s="3">
        <v>5.208333333333334</v>
      </c>
      <c r="H13" s="3">
        <v>1.6268</v>
      </c>
      <c r="I13" s="3">
        <v>0.08429288888888889</v>
      </c>
      <c r="J13" s="3">
        <v>0</v>
      </c>
      <c r="K13" s="3">
        <v>0.18918544444444443</v>
      </c>
      <c r="L13" s="3">
        <v>0.004173208333333333</v>
      </c>
      <c r="M13" s="3">
        <v>0.0065113888888888895</v>
      </c>
      <c r="N13" s="3">
        <v>0.003107708333333333</v>
      </c>
      <c r="O13" s="3">
        <v>0.45609319444444446</v>
      </c>
      <c r="P13" s="3">
        <v>0.7372964027777779</v>
      </c>
      <c r="Q13" s="3">
        <v>0.1969103194444445</v>
      </c>
      <c r="R13" s="3">
        <v>6.929678419751853</v>
      </c>
      <c r="S13" s="3">
        <v>0.13394332233333334</v>
      </c>
      <c r="T13" s="3">
        <v>13.538712697666668</v>
      </c>
      <c r="U13" s="3">
        <v>14.676361175666669</v>
      </c>
      <c r="V13" s="3">
        <v>8.953328312333333</v>
      </c>
      <c r="W13" s="3">
        <v>152.544048901</v>
      </c>
      <c r="X13" s="3">
        <v>84.34254450200001</v>
      </c>
      <c r="Y13" s="3">
        <v>274.18893891100004</v>
      </c>
    </row>
    <row r="14" spans="1:25" ht="14.25">
      <c r="A14" s="1">
        <v>13</v>
      </c>
      <c r="B14" s="2" t="s">
        <v>25</v>
      </c>
      <c r="C14" s="2" t="s">
        <v>45</v>
      </c>
      <c r="D14" s="2" t="s">
        <v>46</v>
      </c>
      <c r="E14" s="3">
        <v>56.79249639748943</v>
      </c>
      <c r="F14" s="3">
        <v>0.55</v>
      </c>
      <c r="G14" s="3">
        <v>6.391666666666667</v>
      </c>
      <c r="H14" s="3">
        <v>1.2838</v>
      </c>
      <c r="I14" s="3">
        <v>0.170484</v>
      </c>
      <c r="J14" s="3">
        <v>0.03157111111111111</v>
      </c>
      <c r="K14" s="3">
        <v>0.2364676222222222</v>
      </c>
      <c r="L14" s="3">
        <v>0.06369471666666666</v>
      </c>
      <c r="M14" s="3">
        <v>0.03239985277777778</v>
      </c>
      <c r="N14" s="3">
        <v>0</v>
      </c>
      <c r="O14" s="3">
        <v>0.8249925972222222</v>
      </c>
      <c r="P14" s="3">
        <v>1.149</v>
      </c>
      <c r="Q14" s="3">
        <v>0.15352340277777785</v>
      </c>
      <c r="R14" s="3">
        <v>16.34277585281535</v>
      </c>
      <c r="S14" s="3">
        <v>3.4410767846666666</v>
      </c>
      <c r="T14" s="3">
        <v>110.78697334900002</v>
      </c>
      <c r="U14" s="3">
        <v>28.867282249666665</v>
      </c>
      <c r="V14" s="3">
        <v>51.39763702966667</v>
      </c>
      <c r="W14" s="3">
        <v>36.36254999333334</v>
      </c>
      <c r="X14" s="3">
        <v>39.186269599000006</v>
      </c>
      <c r="Y14" s="3">
        <v>270.0417890053334</v>
      </c>
    </row>
    <row r="15" spans="1:25" ht="14.25">
      <c r="A15" s="1">
        <v>14</v>
      </c>
      <c r="B15" s="2" t="s">
        <v>28</v>
      </c>
      <c r="C15" s="2" t="s">
        <v>45</v>
      </c>
      <c r="D15" s="2" t="s">
        <v>47</v>
      </c>
      <c r="E15" s="3">
        <v>44.01501734687883</v>
      </c>
      <c r="F15" s="3">
        <v>6</v>
      </c>
      <c r="G15" s="3">
        <v>2.9</v>
      </c>
      <c r="H15" s="3">
        <v>2.4696</v>
      </c>
      <c r="I15" s="3">
        <v>0.34104451944444447</v>
      </c>
      <c r="J15" s="3">
        <v>0.24060935555555557</v>
      </c>
      <c r="K15" s="3">
        <v>0.45486546111111115</v>
      </c>
      <c r="L15" s="3">
        <v>0.055760130555555565</v>
      </c>
      <c r="M15" s="3">
        <v>0.3161971694444445</v>
      </c>
      <c r="N15" s="3">
        <v>0</v>
      </c>
      <c r="O15" s="3">
        <v>1.478877461111111</v>
      </c>
      <c r="P15" s="3">
        <v>2.8873540972222225</v>
      </c>
      <c r="Q15" s="3">
        <v>1.067432116666667</v>
      </c>
      <c r="R15" s="3">
        <v>23.879938562632745</v>
      </c>
      <c r="S15" s="3">
        <v>2.428855636666667</v>
      </c>
      <c r="T15" s="3">
        <v>88.57395399333333</v>
      </c>
      <c r="U15" s="3">
        <v>28.76711799</v>
      </c>
      <c r="V15" s="3">
        <v>46.23557641</v>
      </c>
      <c r="W15" s="3">
        <v>40.350714266666664</v>
      </c>
      <c r="X15" s="3">
        <v>37.48526206333333</v>
      </c>
      <c r="Y15" s="3">
        <v>243.84148036000002</v>
      </c>
    </row>
    <row r="16" spans="1:25" ht="14.25">
      <c r="A16" s="1">
        <v>15</v>
      </c>
      <c r="B16" s="2" t="s">
        <v>30</v>
      </c>
      <c r="C16" s="2" t="s">
        <v>45</v>
      </c>
      <c r="D16" s="2" t="s">
        <v>48</v>
      </c>
      <c r="E16" s="3">
        <v>22.42712572279077</v>
      </c>
      <c r="F16" s="3">
        <v>3.166666666666667</v>
      </c>
      <c r="G16" s="3">
        <v>4.983333333333333</v>
      </c>
      <c r="H16" s="3">
        <v>3.0184</v>
      </c>
      <c r="I16" s="3">
        <v>0.4351643333333333</v>
      </c>
      <c r="J16" s="3">
        <v>0.4261150444444445</v>
      </c>
      <c r="K16" s="3">
        <v>0.23174544444444445</v>
      </c>
      <c r="L16" s="3">
        <v>0.0520144</v>
      </c>
      <c r="M16" s="3">
        <v>0.2995010444444444</v>
      </c>
      <c r="N16" s="3">
        <v>0</v>
      </c>
      <c r="O16" s="3">
        <v>1.4217649555555556</v>
      </c>
      <c r="P16" s="3">
        <v>2.866305222222222</v>
      </c>
      <c r="Q16" s="3">
        <v>1.0093759333333332</v>
      </c>
      <c r="R16" s="3">
        <v>46.30689002668058</v>
      </c>
      <c r="S16" s="3">
        <v>3.189379317333333</v>
      </c>
      <c r="T16" s="3">
        <v>85.08296454133333</v>
      </c>
      <c r="U16" s="3">
        <v>29.374093923333334</v>
      </c>
      <c r="V16" s="3">
        <v>37.647666394</v>
      </c>
      <c r="W16" s="3">
        <v>35.55351635066667</v>
      </c>
      <c r="X16" s="3">
        <v>45.719662924666665</v>
      </c>
      <c r="Y16" s="3">
        <v>236.56728345133334</v>
      </c>
    </row>
    <row r="17" spans="1:25" ht="14.25">
      <c r="A17" s="1">
        <v>16</v>
      </c>
      <c r="B17" s="2" t="s">
        <v>32</v>
      </c>
      <c r="C17" s="2" t="s">
        <v>45</v>
      </c>
      <c r="D17" s="2" t="s">
        <v>49</v>
      </c>
      <c r="E17" s="3">
        <v>31.153205355348145</v>
      </c>
      <c r="F17" s="3">
        <v>0.75</v>
      </c>
      <c r="G17" s="3">
        <v>6.558333333333334</v>
      </c>
      <c r="H17" s="3">
        <v>1.8619999999999999</v>
      </c>
      <c r="I17" s="3">
        <v>0.12021926666666666</v>
      </c>
      <c r="J17" s="3">
        <v>0</v>
      </c>
      <c r="K17" s="3">
        <v>0.07517926666666667</v>
      </c>
      <c r="L17" s="3">
        <v>0</v>
      </c>
      <c r="M17" s="3">
        <v>0.006568333333333333</v>
      </c>
      <c r="N17" s="3">
        <v>0</v>
      </c>
      <c r="O17" s="3">
        <v>0.3242504666666667</v>
      </c>
      <c r="P17" s="3">
        <v>0.5265551333333334</v>
      </c>
      <c r="Q17" s="3">
        <v>0.08208540000000003</v>
      </c>
      <c r="R17" s="3">
        <v>24.034656663771536</v>
      </c>
      <c r="S17" s="3">
        <v>1.5757822453333332</v>
      </c>
      <c r="T17" s="3">
        <v>87.68777072533334</v>
      </c>
      <c r="U17" s="3">
        <v>25.000593146666667</v>
      </c>
      <c r="V17" s="3">
        <v>55.26988032533334</v>
      </c>
      <c r="W17" s="3">
        <v>32.199672885333335</v>
      </c>
      <c r="X17" s="3">
        <v>31.731764176</v>
      </c>
      <c r="Y17" s="3">
        <v>233.465463504</v>
      </c>
    </row>
    <row r="18" spans="1:25" ht="14.25">
      <c r="A18" s="1">
        <v>17</v>
      </c>
      <c r="B18" s="2" t="s">
        <v>34</v>
      </c>
      <c r="C18" s="2" t="s">
        <v>45</v>
      </c>
      <c r="D18" s="2" t="s">
        <v>50</v>
      </c>
      <c r="E18" s="3">
        <v>56.332566516875154</v>
      </c>
      <c r="F18" s="3">
        <v>0.25</v>
      </c>
      <c r="G18" s="3">
        <v>4.508333333333334</v>
      </c>
      <c r="H18" s="3">
        <v>1.3818</v>
      </c>
      <c r="I18" s="3">
        <v>0.0353064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0.10328720000000001</v>
      </c>
      <c r="P18" s="3">
        <v>0.13859359999999998</v>
      </c>
      <c r="Q18" s="3">
        <v>-2.7755575615628914E-17</v>
      </c>
      <c r="R18" s="3">
        <v>21.17689050342806</v>
      </c>
      <c r="S18" s="3">
        <v>3.352188256666667</v>
      </c>
      <c r="T18" s="3">
        <v>84.59936115</v>
      </c>
      <c r="U18" s="3">
        <v>24.70957981333333</v>
      </c>
      <c r="V18" s="3">
        <v>33.43614350333333</v>
      </c>
      <c r="W18" s="3">
        <v>41.27394861</v>
      </c>
      <c r="X18" s="3">
        <v>30.050496099999997</v>
      </c>
      <c r="Y18" s="3">
        <v>217.42171743333333</v>
      </c>
    </row>
    <row r="19" spans="1:25" ht="14.25">
      <c r="A19" s="1">
        <v>18</v>
      </c>
      <c r="B19" s="2" t="s">
        <v>36</v>
      </c>
      <c r="C19" s="2" t="s">
        <v>45</v>
      </c>
      <c r="D19" s="2" t="s">
        <v>51</v>
      </c>
      <c r="E19" s="3">
        <v>27.10526980324057</v>
      </c>
      <c r="F19" s="3">
        <v>1.6083333333333334</v>
      </c>
      <c r="G19" s="3">
        <v>4.583333333333334</v>
      </c>
      <c r="H19" s="3">
        <v>1.6268</v>
      </c>
      <c r="I19" s="3">
        <v>0.09899791666666667</v>
      </c>
      <c r="J19" s="3">
        <v>0.016902083333333335</v>
      </c>
      <c r="K19" s="3">
        <v>0.216125</v>
      </c>
      <c r="L19" s="3">
        <v>0.0076</v>
      </c>
      <c r="M19" s="3">
        <v>0.014447916666666666</v>
      </c>
      <c r="N19" s="3">
        <v>0</v>
      </c>
      <c r="O19" s="3">
        <v>0.6346791666666667</v>
      </c>
      <c r="P19" s="3">
        <v>0.9887520833333332</v>
      </c>
      <c r="Q19" s="3">
        <v>0.25507499999999983</v>
      </c>
      <c r="R19" s="3">
        <v>18.754882991496242</v>
      </c>
      <c r="S19" s="3">
        <v>3.5089930883333333</v>
      </c>
      <c r="T19" s="3">
        <v>48.932303618</v>
      </c>
      <c r="U19" s="3">
        <v>30.654739619333338</v>
      </c>
      <c r="V19" s="3">
        <v>28.472343918</v>
      </c>
      <c r="W19" s="3">
        <v>31.310338328</v>
      </c>
      <c r="X19" s="3">
        <v>41.39071847266666</v>
      </c>
      <c r="Y19" s="3">
        <v>184.26943704433333</v>
      </c>
    </row>
    <row r="20" spans="1:25" ht="14.25">
      <c r="A20" s="1">
        <v>19</v>
      </c>
      <c r="B20" s="2" t="s">
        <v>25</v>
      </c>
      <c r="C20" s="2" t="s">
        <v>52</v>
      </c>
      <c r="D20" s="2" t="s">
        <v>53</v>
      </c>
      <c r="E20" s="3">
        <v>56.15039666984017</v>
      </c>
      <c r="F20" s="3">
        <v>0.6</v>
      </c>
      <c r="G20" s="3">
        <v>5.433333333333334</v>
      </c>
      <c r="H20" s="3">
        <v>1.47</v>
      </c>
      <c r="I20" s="3">
        <v>0.07299711111111111</v>
      </c>
      <c r="J20" s="3">
        <v>0.031641333333333334</v>
      </c>
      <c r="K20" s="3">
        <v>0.10290372222222222</v>
      </c>
      <c r="L20" s="3">
        <v>0.035665888888888886</v>
      </c>
      <c r="M20" s="3">
        <v>0.024320805555555554</v>
      </c>
      <c r="N20" s="3">
        <v>0</v>
      </c>
      <c r="O20" s="3">
        <v>0.36946113888888893</v>
      </c>
      <c r="P20" s="3">
        <v>0.6421247777777778</v>
      </c>
      <c r="Q20" s="3">
        <v>0.19966652777777774</v>
      </c>
      <c r="R20" s="3">
        <v>19.770129379630863</v>
      </c>
      <c r="S20" s="3">
        <v>5.295065209333333</v>
      </c>
      <c r="T20" s="3">
        <v>113.00961919266666</v>
      </c>
      <c r="U20" s="3">
        <v>24.39525607266667</v>
      </c>
      <c r="V20" s="3">
        <v>62.92258646733333</v>
      </c>
      <c r="W20" s="3">
        <v>114.82286898933334</v>
      </c>
      <c r="X20" s="3">
        <v>48.270024897999996</v>
      </c>
      <c r="Y20" s="3">
        <v>368.7154208293333</v>
      </c>
    </row>
    <row r="21" spans="1:25" ht="14.25">
      <c r="A21" s="1">
        <v>20</v>
      </c>
      <c r="B21" s="2" t="s">
        <v>28</v>
      </c>
      <c r="C21" s="2" t="s">
        <v>52</v>
      </c>
      <c r="D21" s="2" t="s">
        <v>54</v>
      </c>
      <c r="E21" s="3">
        <v>61.69242115998925</v>
      </c>
      <c r="F21" s="3">
        <v>4.2</v>
      </c>
      <c r="G21" s="3">
        <v>1.775</v>
      </c>
      <c r="H21" s="3">
        <v>2.156</v>
      </c>
      <c r="I21" s="3">
        <v>0.35064951388888893</v>
      </c>
      <c r="J21" s="3">
        <v>0</v>
      </c>
      <c r="K21" s="3">
        <v>0.5417759027777778</v>
      </c>
      <c r="L21" s="3">
        <v>0.06419784722222223</v>
      </c>
      <c r="M21" s="3">
        <v>0.04000965277777778</v>
      </c>
      <c r="N21" s="3">
        <v>0</v>
      </c>
      <c r="O21" s="3">
        <v>1.0374752777777778</v>
      </c>
      <c r="P21" s="3">
        <v>1.9521855555555558</v>
      </c>
      <c r="Q21" s="3">
        <v>0.5640607638888891</v>
      </c>
      <c r="R21" s="3">
        <v>24.5030892766474</v>
      </c>
      <c r="S21" s="3">
        <v>6.822289658333334</v>
      </c>
      <c r="T21" s="3">
        <v>79.55001875</v>
      </c>
      <c r="U21" s="3">
        <v>30.58322985</v>
      </c>
      <c r="V21" s="3">
        <v>58.386711875</v>
      </c>
      <c r="W21" s="3">
        <v>110.47346251666666</v>
      </c>
      <c r="X21" s="3">
        <v>53.37155849166667</v>
      </c>
      <c r="Y21" s="3">
        <v>339.18727114166666</v>
      </c>
    </row>
    <row r="22" spans="1:25" ht="14.25">
      <c r="A22" s="1">
        <v>21</v>
      </c>
      <c r="B22" s="2" t="s">
        <v>30</v>
      </c>
      <c r="C22" s="2" t="s">
        <v>52</v>
      </c>
      <c r="D22" s="2" t="s">
        <v>55</v>
      </c>
      <c r="E22" s="3">
        <v>53.75569128133357</v>
      </c>
      <c r="F22" s="3">
        <v>1.0583333333333333</v>
      </c>
      <c r="G22" s="3">
        <v>2.1</v>
      </c>
      <c r="H22" s="3">
        <v>2.8126</v>
      </c>
      <c r="I22" s="3">
        <v>0.3521885</v>
      </c>
      <c r="J22" s="3">
        <v>0.0181405</v>
      </c>
      <c r="K22" s="3">
        <v>0.034383</v>
      </c>
      <c r="L22" s="3">
        <v>0.021900000000000003</v>
      </c>
      <c r="M22" s="3">
        <v>0.025696</v>
      </c>
      <c r="N22" s="3">
        <v>0</v>
      </c>
      <c r="O22" s="3">
        <v>0.3516045</v>
      </c>
      <c r="P22" s="3">
        <v>0.7563895</v>
      </c>
      <c r="Q22" s="3">
        <v>0.052596500000000046</v>
      </c>
      <c r="R22" s="3">
        <v>31.1526881779463</v>
      </c>
      <c r="S22" s="3">
        <v>4.279081092</v>
      </c>
      <c r="T22" s="3">
        <v>81.373464744</v>
      </c>
      <c r="U22" s="3">
        <v>23.919572292</v>
      </c>
      <c r="V22" s="3">
        <v>72.90623076</v>
      </c>
      <c r="W22" s="3">
        <v>102.770688768</v>
      </c>
      <c r="X22" s="3">
        <v>40.506694536000005</v>
      </c>
      <c r="Y22" s="3">
        <v>325.755732192</v>
      </c>
    </row>
    <row r="23" spans="1:25" ht="14.25">
      <c r="A23" s="1">
        <v>22</v>
      </c>
      <c r="B23" s="2" t="s">
        <v>32</v>
      </c>
      <c r="C23" s="2" t="s">
        <v>52</v>
      </c>
      <c r="D23" s="2" t="s">
        <v>56</v>
      </c>
      <c r="E23" s="3">
        <v>58.44063154297322</v>
      </c>
      <c r="F23" s="3">
        <v>2.05</v>
      </c>
      <c r="G23" s="3">
        <v>5</v>
      </c>
      <c r="H23" s="3">
        <v>1.9305999999999999</v>
      </c>
      <c r="I23" s="3">
        <v>0.04645925</v>
      </c>
      <c r="J23" s="3">
        <v>0</v>
      </c>
      <c r="K23" s="3">
        <v>0.010262083333333335</v>
      </c>
      <c r="L23" s="3">
        <v>0</v>
      </c>
      <c r="M23" s="3">
        <v>0</v>
      </c>
      <c r="N23" s="3">
        <v>0</v>
      </c>
      <c r="O23" s="3">
        <v>0.064931</v>
      </c>
      <c r="P23" s="3">
        <v>0.1401614</v>
      </c>
      <c r="Q23" s="3">
        <v>0.02877114999999999</v>
      </c>
      <c r="R23" s="3">
        <v>25.106878351532938</v>
      </c>
      <c r="S23" s="3">
        <v>6.404850087</v>
      </c>
      <c r="T23" s="3">
        <v>96.67006419399999</v>
      </c>
      <c r="U23" s="3">
        <v>26.652377093333328</v>
      </c>
      <c r="V23" s="3">
        <v>94.889953505</v>
      </c>
      <c r="W23" s="3">
        <v>109.11309705</v>
      </c>
      <c r="X23" s="3">
        <v>52.62070279233333</v>
      </c>
      <c r="Y23" s="3">
        <v>386.3510447216666</v>
      </c>
    </row>
    <row r="24" spans="1:25" ht="14.25">
      <c r="A24" s="1">
        <v>23</v>
      </c>
      <c r="B24" s="2" t="s">
        <v>34</v>
      </c>
      <c r="C24" s="2" t="s">
        <v>52</v>
      </c>
      <c r="D24" s="2" t="s">
        <v>57</v>
      </c>
      <c r="E24" s="3">
        <v>66.19625074283599</v>
      </c>
      <c r="F24" s="3">
        <v>0.25833333333333336</v>
      </c>
      <c r="G24" s="3">
        <v>3.825</v>
      </c>
      <c r="H24" s="3">
        <v>1.225</v>
      </c>
      <c r="I24" s="3">
        <v>0.02928621944444445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0.03231464166666667</v>
      </c>
      <c r="P24" s="3">
        <v>0.06160086111111112</v>
      </c>
      <c r="Q24" s="3">
        <v>0</v>
      </c>
      <c r="R24" s="3">
        <v>12.877130427885461</v>
      </c>
      <c r="S24" s="3">
        <v>4.244098242333333</v>
      </c>
      <c r="T24" s="3">
        <v>47.264071980666664</v>
      </c>
      <c r="U24" s="3">
        <v>30.473323845666666</v>
      </c>
      <c r="V24" s="3">
        <v>56.25773707366667</v>
      </c>
      <c r="W24" s="3">
        <v>112.64597695166668</v>
      </c>
      <c r="X24" s="3">
        <v>39.82541213366667</v>
      </c>
      <c r="Y24" s="3">
        <v>290.71062022766665</v>
      </c>
    </row>
    <row r="25" spans="1:25" ht="14.25">
      <c r="A25" s="1">
        <v>24</v>
      </c>
      <c r="B25" s="2" t="s">
        <v>36</v>
      </c>
      <c r="C25" s="2" t="s">
        <v>52</v>
      </c>
      <c r="D25" s="2" t="s">
        <v>58</v>
      </c>
      <c r="E25" s="3">
        <v>35.29473134714691</v>
      </c>
      <c r="F25" s="3">
        <v>3.525</v>
      </c>
      <c r="G25" s="3">
        <v>3.925</v>
      </c>
      <c r="H25" s="3">
        <v>1.8619999999999999</v>
      </c>
      <c r="I25" s="3">
        <v>0.10835145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0.1274593</v>
      </c>
      <c r="P25" s="3">
        <v>0.23581075000000004</v>
      </c>
      <c r="Q25" s="3">
        <v>4.163336342344337E-17</v>
      </c>
      <c r="R25" s="3">
        <v>14.536658564974113</v>
      </c>
      <c r="S25" s="3">
        <v>7.007242958000001</v>
      </c>
      <c r="T25" s="3">
        <v>57.380102947000005</v>
      </c>
      <c r="U25" s="3">
        <v>30.341241263000004</v>
      </c>
      <c r="V25" s="3">
        <v>50.302425324000005</v>
      </c>
      <c r="W25" s="3">
        <v>125.16642454300002</v>
      </c>
      <c r="X25" s="3">
        <v>73.066909052</v>
      </c>
      <c r="Y25" s="3">
        <v>343.26434608700004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9"/>
  <sheetViews>
    <sheetView workbookViewId="0" topLeftCell="A10">
      <selection activeCell="D34" sqref="D34"/>
    </sheetView>
  </sheetViews>
  <sheetFormatPr defaultColWidth="10.00390625" defaultRowHeight="13.5"/>
  <cols>
    <col min="1" max="4" width="10.625" style="0" customWidth="1"/>
    <col min="5" max="5" width="9.875" style="0" customWidth="1"/>
    <col min="6" max="6" width="10.75390625" style="0" customWidth="1"/>
    <col min="7" max="16384" width="10.625" style="0" customWidth="1"/>
  </cols>
  <sheetData>
    <row r="3" spans="1:3" ht="12.75">
      <c r="A3" t="s">
        <v>3</v>
      </c>
      <c r="B3" t="s">
        <v>59</v>
      </c>
      <c r="C3" t="s">
        <v>60</v>
      </c>
    </row>
    <row r="4" spans="2:12" ht="14.25">
      <c r="B4" t="s">
        <v>61</v>
      </c>
      <c r="C4" t="s">
        <v>62</v>
      </c>
      <c r="E4" t="s">
        <v>61</v>
      </c>
      <c r="F4" t="s">
        <v>62</v>
      </c>
      <c r="H4" t="s">
        <v>61</v>
      </c>
      <c r="I4" t="s">
        <v>62</v>
      </c>
      <c r="K4" t="s">
        <v>63</v>
      </c>
      <c r="L4" t="s">
        <v>64</v>
      </c>
    </row>
    <row r="5" spans="1:12" ht="14.25">
      <c r="A5" t="s">
        <v>27</v>
      </c>
      <c r="B5">
        <v>3.51236</v>
      </c>
      <c r="C5">
        <v>0.6847679999999999</v>
      </c>
      <c r="E5" s="4">
        <f aca="true" t="shared" si="0" ref="E5:E28">B5-B$29+0.00001</f>
        <v>6.2820599999999995</v>
      </c>
      <c r="F5" s="4">
        <f aca="true" t="shared" si="1" ref="F5:F28">C5-C$29+0.00001</f>
        <v>2.602818</v>
      </c>
      <c r="H5">
        <f aca="true" t="shared" si="2" ref="H5:H28">E5/E$29*100</f>
        <v>76.32519910335148</v>
      </c>
      <c r="I5">
        <f aca="true" t="shared" si="3" ref="I5:I28">F5/F$29*100</f>
        <v>42.63741412129333</v>
      </c>
      <c r="K5" s="5">
        <f aca="true" t="shared" si="4" ref="K5:K28">E5/$E$29*100</f>
        <v>76.32519910335148</v>
      </c>
      <c r="L5" s="5">
        <f aca="true" t="shared" si="5" ref="L5:L28">F5/$E$29*100</f>
        <v>31.623480527054358</v>
      </c>
    </row>
    <row r="6" spans="1:12" ht="14.25">
      <c r="A6" t="s">
        <v>29</v>
      </c>
      <c r="B6">
        <v>3.50129</v>
      </c>
      <c r="C6">
        <v>0.24576699999999999</v>
      </c>
      <c r="E6" s="4">
        <f t="shared" si="0"/>
        <v>6.270989999999999</v>
      </c>
      <c r="F6" s="4">
        <f t="shared" si="1"/>
        <v>2.163817</v>
      </c>
      <c r="H6">
        <f t="shared" si="2"/>
        <v>76.19070182792366</v>
      </c>
      <c r="I6">
        <f t="shared" si="3"/>
        <v>35.44602869339868</v>
      </c>
      <c r="K6" s="5">
        <f t="shared" si="4"/>
        <v>76.19070182792366</v>
      </c>
      <c r="L6" s="5">
        <f t="shared" si="5"/>
        <v>26.289746253333572</v>
      </c>
    </row>
    <row r="7" spans="1:12" ht="14.25">
      <c r="A7" t="s">
        <v>31</v>
      </c>
      <c r="B7">
        <v>5.46095</v>
      </c>
      <c r="C7">
        <v>-0.9223169999999999</v>
      </c>
      <c r="E7" s="4">
        <f t="shared" si="0"/>
        <v>8.23065</v>
      </c>
      <c r="F7" s="4">
        <f t="shared" si="1"/>
        <v>0.995733</v>
      </c>
      <c r="H7">
        <f t="shared" si="2"/>
        <v>100</v>
      </c>
      <c r="I7">
        <f t="shared" si="3"/>
        <v>16.311351879093262</v>
      </c>
      <c r="K7" s="5">
        <f t="shared" si="4"/>
        <v>100</v>
      </c>
      <c r="L7" s="5">
        <f t="shared" si="5"/>
        <v>12.097865903664959</v>
      </c>
    </row>
    <row r="8" spans="1:12" ht="14.25">
      <c r="A8" t="s">
        <v>33</v>
      </c>
      <c r="B8">
        <v>2.00049</v>
      </c>
      <c r="C8">
        <v>-0.322633</v>
      </c>
      <c r="E8" s="4">
        <f t="shared" si="0"/>
        <v>4.7701899999999995</v>
      </c>
      <c r="F8" s="4">
        <f t="shared" si="1"/>
        <v>1.595417</v>
      </c>
      <c r="H8">
        <f t="shared" si="2"/>
        <v>57.95641899485459</v>
      </c>
      <c r="I8">
        <f t="shared" si="3"/>
        <v>26.13492580931569</v>
      </c>
      <c r="K8" s="5">
        <f t="shared" si="4"/>
        <v>57.95641899485459</v>
      </c>
      <c r="L8" s="5">
        <f t="shared" si="5"/>
        <v>19.383851822152565</v>
      </c>
    </row>
    <row r="9" spans="1:12" ht="14.25">
      <c r="A9" t="s">
        <v>35</v>
      </c>
      <c r="B9">
        <v>-0.936141</v>
      </c>
      <c r="C9">
        <v>-0.717818</v>
      </c>
      <c r="E9" s="4">
        <f t="shared" si="0"/>
        <v>1.8335590000000002</v>
      </c>
      <c r="F9" s="4">
        <f t="shared" si="1"/>
        <v>1.2002320000000002</v>
      </c>
      <c r="H9">
        <f t="shared" si="2"/>
        <v>22.2772077539441</v>
      </c>
      <c r="I9">
        <f t="shared" si="3"/>
        <v>19.66130126102868</v>
      </c>
      <c r="K9" s="5">
        <f t="shared" si="4"/>
        <v>22.2772077539441</v>
      </c>
      <c r="L9" s="5">
        <f t="shared" si="5"/>
        <v>14.582469185301283</v>
      </c>
    </row>
    <row r="10" spans="1:12" ht="14.25">
      <c r="A10" t="s">
        <v>37</v>
      </c>
      <c r="B10">
        <v>2.9358500000000003</v>
      </c>
      <c r="C10">
        <v>-0.179414</v>
      </c>
      <c r="E10" s="4">
        <f t="shared" si="0"/>
        <v>5.705550000000001</v>
      </c>
      <c r="F10" s="4">
        <f t="shared" si="1"/>
        <v>1.738636</v>
      </c>
      <c r="H10">
        <f t="shared" si="2"/>
        <v>69.32077053452643</v>
      </c>
      <c r="I10">
        <f t="shared" si="3"/>
        <v>28.481032149842576</v>
      </c>
      <c r="K10" s="5">
        <f t="shared" si="4"/>
        <v>69.32077053452643</v>
      </c>
      <c r="L10" s="5">
        <f t="shared" si="5"/>
        <v>21.123920953995125</v>
      </c>
    </row>
    <row r="11" spans="1:12" ht="14.25">
      <c r="A11" t="s">
        <v>39</v>
      </c>
      <c r="B11">
        <v>-0.503425</v>
      </c>
      <c r="C11">
        <v>2.7498</v>
      </c>
      <c r="E11" s="4">
        <f t="shared" si="0"/>
        <v>2.2662750000000003</v>
      </c>
      <c r="F11" s="4">
        <f t="shared" si="1"/>
        <v>4.66785</v>
      </c>
      <c r="H11">
        <f t="shared" si="2"/>
        <v>27.534581108417928</v>
      </c>
      <c r="I11">
        <f t="shared" si="3"/>
        <v>76.46522096669037</v>
      </c>
      <c r="K11" s="5">
        <f t="shared" si="4"/>
        <v>27.534581108417928</v>
      </c>
      <c r="L11" s="5">
        <f t="shared" si="5"/>
        <v>56.7130178053981</v>
      </c>
    </row>
    <row r="12" spans="1:12" ht="14.25">
      <c r="A12" t="s">
        <v>40</v>
      </c>
      <c r="B12">
        <v>-1.0569</v>
      </c>
      <c r="C12">
        <v>4.18649</v>
      </c>
      <c r="E12" s="4">
        <f t="shared" si="0"/>
        <v>1.7128000000000003</v>
      </c>
      <c r="F12" s="4">
        <f t="shared" si="1"/>
        <v>6.10454</v>
      </c>
      <c r="H12">
        <f t="shared" si="2"/>
        <v>20.810021079744615</v>
      </c>
      <c r="I12">
        <f t="shared" si="3"/>
        <v>100</v>
      </c>
      <c r="K12" s="5">
        <f t="shared" si="4"/>
        <v>20.810021079744615</v>
      </c>
      <c r="L12" s="5">
        <f t="shared" si="5"/>
        <v>74.16838281302205</v>
      </c>
    </row>
    <row r="13" spans="1:12" ht="14.25">
      <c r="A13" t="s">
        <v>41</v>
      </c>
      <c r="B13">
        <v>-0.8275089999999999</v>
      </c>
      <c r="C13">
        <v>1.16673</v>
      </c>
      <c r="E13" s="4">
        <f t="shared" si="0"/>
        <v>1.9421910000000002</v>
      </c>
      <c r="F13" s="4">
        <f t="shared" si="1"/>
        <v>3.08478</v>
      </c>
      <c r="H13">
        <f t="shared" si="2"/>
        <v>23.59705491060852</v>
      </c>
      <c r="I13">
        <f t="shared" si="3"/>
        <v>50.532554459467875</v>
      </c>
      <c r="K13" s="5">
        <f t="shared" si="4"/>
        <v>23.59705491060852</v>
      </c>
      <c r="L13" s="5">
        <f t="shared" si="5"/>
        <v>37.47917843669698</v>
      </c>
    </row>
    <row r="14" spans="1:12" ht="14.25">
      <c r="A14" t="s">
        <v>42</v>
      </c>
      <c r="B14">
        <v>-2.11235</v>
      </c>
      <c r="C14">
        <v>2.4050700000000003</v>
      </c>
      <c r="E14" s="4">
        <f t="shared" si="0"/>
        <v>0.65735</v>
      </c>
      <c r="F14" s="4">
        <f t="shared" si="1"/>
        <v>4.323119999999999</v>
      </c>
      <c r="H14">
        <f t="shared" si="2"/>
        <v>7.986611021000771</v>
      </c>
      <c r="I14">
        <f t="shared" si="3"/>
        <v>70.81811242124712</v>
      </c>
      <c r="K14" s="5">
        <f t="shared" si="4"/>
        <v>7.986611021000771</v>
      </c>
      <c r="L14" s="5">
        <f t="shared" si="5"/>
        <v>52.52464872154688</v>
      </c>
    </row>
    <row r="15" spans="1:12" ht="14.25">
      <c r="A15" t="s">
        <v>43</v>
      </c>
      <c r="B15">
        <v>-2.76969</v>
      </c>
      <c r="C15">
        <v>1.36711</v>
      </c>
      <c r="E15" s="4">
        <f t="shared" si="0"/>
        <v>1E-05</v>
      </c>
      <c r="F15" s="4">
        <f t="shared" si="1"/>
        <v>3.28516</v>
      </c>
      <c r="H15">
        <f t="shared" si="2"/>
        <v>0.00012149708710733661</v>
      </c>
      <c r="I15">
        <f t="shared" si="3"/>
        <v>53.815029469869955</v>
      </c>
      <c r="K15" s="5">
        <f t="shared" si="4"/>
        <v>0.00012149708710733661</v>
      </c>
      <c r="L15" s="5">
        <f t="shared" si="5"/>
        <v>39.913737068153786</v>
      </c>
    </row>
    <row r="16" spans="1:12" ht="14.25">
      <c r="A16" t="s">
        <v>44</v>
      </c>
      <c r="B16">
        <v>-1.79275</v>
      </c>
      <c r="C16">
        <v>2.82878</v>
      </c>
      <c r="E16" s="4">
        <f t="shared" si="0"/>
        <v>0.9769500000000001</v>
      </c>
      <c r="F16" s="4">
        <f t="shared" si="1"/>
        <v>4.746829999999999</v>
      </c>
      <c r="H16">
        <f t="shared" si="2"/>
        <v>11.869657924951248</v>
      </c>
      <c r="I16">
        <f t="shared" si="3"/>
        <v>77.75901214505923</v>
      </c>
      <c r="K16" s="5">
        <f t="shared" si="4"/>
        <v>11.869657924951248</v>
      </c>
      <c r="L16" s="5">
        <f t="shared" si="5"/>
        <v>57.67260179937185</v>
      </c>
    </row>
    <row r="17" spans="1:12" ht="14.25">
      <c r="A17" t="s">
        <v>46</v>
      </c>
      <c r="B17">
        <v>-0.8443600000000001</v>
      </c>
      <c r="C17">
        <v>-1.82604</v>
      </c>
      <c r="E17" s="4">
        <f t="shared" si="0"/>
        <v>1.9253400000000003</v>
      </c>
      <c r="F17" s="4">
        <f t="shared" si="1"/>
        <v>0.09200999999999986</v>
      </c>
      <c r="H17">
        <f t="shared" si="2"/>
        <v>23.39232016912395</v>
      </c>
      <c r="I17">
        <f t="shared" si="3"/>
        <v>1.5072388746736012</v>
      </c>
      <c r="K17" s="5">
        <f t="shared" si="4"/>
        <v>23.39232016912395</v>
      </c>
      <c r="L17" s="5">
        <f t="shared" si="5"/>
        <v>1.1178946984746023</v>
      </c>
    </row>
    <row r="18" spans="1:12" ht="14.25">
      <c r="A18" t="s">
        <v>47</v>
      </c>
      <c r="B18">
        <v>1.91824</v>
      </c>
      <c r="C18">
        <v>-1.10458</v>
      </c>
      <c r="E18" s="4">
        <f t="shared" si="0"/>
        <v>4.687939999999999</v>
      </c>
      <c r="F18" s="4">
        <f t="shared" si="1"/>
        <v>0.81347</v>
      </c>
      <c r="H18">
        <f t="shared" si="2"/>
        <v>56.957105453396736</v>
      </c>
      <c r="I18">
        <f t="shared" si="3"/>
        <v>13.32565598718331</v>
      </c>
      <c r="K18" s="5">
        <f t="shared" si="4"/>
        <v>56.957105453396736</v>
      </c>
      <c r="L18" s="5">
        <f t="shared" si="5"/>
        <v>9.88342354492051</v>
      </c>
    </row>
    <row r="19" spans="1:12" ht="14.25">
      <c r="A19" t="s">
        <v>48</v>
      </c>
      <c r="B19">
        <v>3.01931</v>
      </c>
      <c r="C19">
        <v>-1.08972</v>
      </c>
      <c r="E19" s="4">
        <f t="shared" si="0"/>
        <v>5.789009999999999</v>
      </c>
      <c r="F19" s="4">
        <f t="shared" si="1"/>
        <v>0.8283299999999999</v>
      </c>
      <c r="H19">
        <f t="shared" si="2"/>
        <v>70.33478522352425</v>
      </c>
      <c r="I19">
        <f t="shared" si="3"/>
        <v>13.569081372224604</v>
      </c>
      <c r="K19" s="5">
        <f t="shared" si="4"/>
        <v>70.33478522352425</v>
      </c>
      <c r="L19" s="5">
        <f t="shared" si="5"/>
        <v>10.063968216362012</v>
      </c>
    </row>
    <row r="20" spans="1:12" ht="14.25">
      <c r="A20" t="s">
        <v>49</v>
      </c>
      <c r="B20">
        <v>-1.38515</v>
      </c>
      <c r="C20">
        <v>-1.91804</v>
      </c>
      <c r="E20" s="4">
        <f t="shared" si="0"/>
        <v>1.3845500000000002</v>
      </c>
      <c r="F20" s="4">
        <f t="shared" si="1"/>
        <v>1E-05</v>
      </c>
      <c r="H20">
        <f t="shared" si="2"/>
        <v>16.82187919544629</v>
      </c>
      <c r="I20">
        <f t="shared" si="3"/>
        <v>0.00016381250675726592</v>
      </c>
      <c r="K20" s="5">
        <f t="shared" si="4"/>
        <v>16.82187919544629</v>
      </c>
      <c r="L20" s="5">
        <f t="shared" si="5"/>
        <v>0.00012149708710733661</v>
      </c>
    </row>
    <row r="21" spans="1:12" ht="14.25">
      <c r="A21" t="s">
        <v>50</v>
      </c>
      <c r="B21">
        <v>-2.0472</v>
      </c>
      <c r="C21">
        <v>-1.5124300000000002</v>
      </c>
      <c r="E21" s="4">
        <f t="shared" si="0"/>
        <v>0.7225</v>
      </c>
      <c r="F21" s="4">
        <f t="shared" si="1"/>
        <v>0.4056199999999998</v>
      </c>
      <c r="H21">
        <f t="shared" si="2"/>
        <v>8.778164543505069</v>
      </c>
      <c r="I21">
        <f t="shared" si="3"/>
        <v>6.644562899088216</v>
      </c>
      <c r="K21" s="5">
        <f t="shared" si="4"/>
        <v>8.778164543505069</v>
      </c>
      <c r="L21" s="5">
        <f t="shared" si="5"/>
        <v>4.928164847247785</v>
      </c>
    </row>
    <row r="22" spans="1:12" ht="14.25">
      <c r="A22" t="s">
        <v>51</v>
      </c>
      <c r="B22">
        <v>-1.30223</v>
      </c>
      <c r="C22">
        <v>-1.3512300000000002</v>
      </c>
      <c r="E22" s="4">
        <f t="shared" si="0"/>
        <v>1.4674700000000003</v>
      </c>
      <c r="F22" s="4">
        <f t="shared" si="1"/>
        <v>0.5668199999999998</v>
      </c>
      <c r="H22">
        <f t="shared" si="2"/>
        <v>17.829333041740327</v>
      </c>
      <c r="I22">
        <f t="shared" si="3"/>
        <v>9.285220508015342</v>
      </c>
      <c r="K22" s="5">
        <f t="shared" si="4"/>
        <v>17.829333041740327</v>
      </c>
      <c r="L22" s="5">
        <f t="shared" si="5"/>
        <v>6.88669789141805</v>
      </c>
    </row>
    <row r="23" spans="1:12" ht="14.25">
      <c r="A23" t="s">
        <v>53</v>
      </c>
      <c r="B23">
        <v>-1.39363</v>
      </c>
      <c r="C23">
        <v>-0.753406</v>
      </c>
      <c r="E23" s="4">
        <f t="shared" si="0"/>
        <v>1.3760700000000003</v>
      </c>
      <c r="F23" s="4">
        <f t="shared" si="1"/>
        <v>1.164644</v>
      </c>
      <c r="H23">
        <f t="shared" si="2"/>
        <v>16.71884966557927</v>
      </c>
      <c r="I23">
        <f t="shared" si="3"/>
        <v>19.07832531198092</v>
      </c>
      <c r="K23" s="5">
        <f t="shared" si="4"/>
        <v>16.71884966557927</v>
      </c>
      <c r="L23" s="5">
        <f t="shared" si="5"/>
        <v>14.150085351703693</v>
      </c>
    </row>
    <row r="24" spans="1:12" ht="14.25">
      <c r="A24" t="s">
        <v>54</v>
      </c>
      <c r="B24">
        <v>0.515894</v>
      </c>
      <c r="C24">
        <v>-0.500858</v>
      </c>
      <c r="E24" s="4">
        <f t="shared" si="0"/>
        <v>3.285594</v>
      </c>
      <c r="F24" s="4">
        <f t="shared" si="1"/>
        <v>1.417192</v>
      </c>
      <c r="H24">
        <f t="shared" si="2"/>
        <v>39.919010041734246</v>
      </c>
      <c r="I24">
        <f t="shared" si="3"/>
        <v>23.215377407634318</v>
      </c>
      <c r="K24" s="5">
        <f t="shared" si="4"/>
        <v>39.919010041734246</v>
      </c>
      <c r="L24" s="5">
        <f t="shared" si="5"/>
        <v>17.218469987182054</v>
      </c>
    </row>
    <row r="25" spans="1:12" ht="14.25">
      <c r="A25" t="s">
        <v>55</v>
      </c>
      <c r="B25">
        <v>-0.0517004</v>
      </c>
      <c r="C25">
        <v>-1.22013</v>
      </c>
      <c r="E25" s="4">
        <f t="shared" si="0"/>
        <v>2.7179996</v>
      </c>
      <c r="F25" s="4">
        <f t="shared" si="1"/>
        <v>0.69792</v>
      </c>
      <c r="H25">
        <f t="shared" si="2"/>
        <v>33.0229034158906</v>
      </c>
      <c r="I25">
        <f t="shared" si="3"/>
        <v>11.432802471603102</v>
      </c>
      <c r="K25" s="5">
        <f t="shared" si="4"/>
        <v>33.0229034158906</v>
      </c>
      <c r="L25" s="5">
        <f t="shared" si="5"/>
        <v>8.479524703395235</v>
      </c>
    </row>
    <row r="26" spans="1:12" ht="14.25">
      <c r="A26" t="s">
        <v>56</v>
      </c>
      <c r="B26">
        <v>-1.67663</v>
      </c>
      <c r="C26">
        <v>-1.24445</v>
      </c>
      <c r="E26" s="4">
        <f t="shared" si="0"/>
        <v>1.0930700000000002</v>
      </c>
      <c r="F26" s="4">
        <f t="shared" si="1"/>
        <v>0.6735999999999999</v>
      </c>
      <c r="H26">
        <f t="shared" si="2"/>
        <v>13.280482100441644</v>
      </c>
      <c r="I26">
        <f t="shared" si="3"/>
        <v>11.034410455169429</v>
      </c>
      <c r="K26" s="5">
        <f t="shared" si="4"/>
        <v>13.280482100441644</v>
      </c>
      <c r="L26" s="5">
        <f t="shared" si="5"/>
        <v>8.184043787550191</v>
      </c>
    </row>
    <row r="27" spans="1:12" ht="14.25">
      <c r="A27" t="s">
        <v>57</v>
      </c>
      <c r="B27">
        <v>-2.3572800000000003</v>
      </c>
      <c r="C27">
        <v>-1.32379</v>
      </c>
      <c r="E27" s="4">
        <f t="shared" si="0"/>
        <v>0.41241999999999995</v>
      </c>
      <c r="F27" s="4">
        <f t="shared" si="1"/>
        <v>0.5942599999999999</v>
      </c>
      <c r="H27">
        <f t="shared" si="2"/>
        <v>5.010782866480775</v>
      </c>
      <c r="I27">
        <f t="shared" si="3"/>
        <v>9.73472202655728</v>
      </c>
      <c r="K27" s="5">
        <f t="shared" si="4"/>
        <v>5.010782866480775</v>
      </c>
      <c r="L27" s="5">
        <f t="shared" si="5"/>
        <v>7.2200858984405825</v>
      </c>
    </row>
    <row r="28" spans="1:12" ht="14.25">
      <c r="A28" t="s">
        <v>58</v>
      </c>
      <c r="B28">
        <v>-1.80743</v>
      </c>
      <c r="C28">
        <v>0.352336</v>
      </c>
      <c r="E28" s="4">
        <f t="shared" si="0"/>
        <v>0.9622700000000001</v>
      </c>
      <c r="F28" s="4">
        <f t="shared" si="1"/>
        <v>2.270386</v>
      </c>
      <c r="H28">
        <f t="shared" si="2"/>
        <v>11.691300201077679</v>
      </c>
      <c r="I28">
        <f t="shared" si="3"/>
        <v>37.191762196660186</v>
      </c>
      <c r="K28" s="5">
        <f t="shared" si="4"/>
        <v>11.691300201077679</v>
      </c>
      <c r="L28" s="5">
        <f t="shared" si="5"/>
        <v>27.584528560927744</v>
      </c>
    </row>
    <row r="29" spans="1:6" ht="14.25">
      <c r="A29" t="s">
        <v>65</v>
      </c>
      <c r="B29">
        <f>MIN(B5:B28)</f>
        <v>-2.76969</v>
      </c>
      <c r="C29">
        <f>MIN(C5:C28)</f>
        <v>-1.91804</v>
      </c>
      <c r="D29" t="s">
        <v>66</v>
      </c>
      <c r="E29">
        <f>MAX(E5:E28)</f>
        <v>8.23065</v>
      </c>
      <c r="F29">
        <f>MAX(F5:F28)</f>
        <v>6.10454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9"/>
  <sheetViews>
    <sheetView workbookViewId="0" topLeftCell="C1">
      <selection activeCell="M5" sqref="M5"/>
    </sheetView>
  </sheetViews>
  <sheetFormatPr defaultColWidth="10.00390625" defaultRowHeight="13.5"/>
  <cols>
    <col min="1" max="4" width="10.625" style="0" customWidth="1"/>
    <col min="5" max="5" width="9.875" style="0" customWidth="1"/>
    <col min="6" max="6" width="10.75390625" style="0" customWidth="1"/>
    <col min="7" max="16384" width="10.625" style="0" customWidth="1"/>
  </cols>
  <sheetData>
    <row r="3" spans="1:3" ht="12.75">
      <c r="A3" t="s">
        <v>3</v>
      </c>
      <c r="B3" t="s">
        <v>59</v>
      </c>
      <c r="C3" t="s">
        <v>60</v>
      </c>
    </row>
    <row r="4" spans="2:12" ht="14.25">
      <c r="B4" t="s">
        <v>61</v>
      </c>
      <c r="C4" t="s">
        <v>62</v>
      </c>
      <c r="E4" t="s">
        <v>67</v>
      </c>
      <c r="F4" t="s">
        <v>68</v>
      </c>
      <c r="H4" t="s">
        <v>67</v>
      </c>
      <c r="I4" t="s">
        <v>69</v>
      </c>
      <c r="K4" t="s">
        <v>70</v>
      </c>
      <c r="L4" t="s">
        <v>71</v>
      </c>
    </row>
    <row r="5" spans="1:12" ht="14.25">
      <c r="A5" t="s">
        <v>27</v>
      </c>
      <c r="B5">
        <v>-10.6255</v>
      </c>
      <c r="C5">
        <v>6.37134</v>
      </c>
      <c r="E5" s="4">
        <f aca="true" t="shared" si="0" ref="E5:E28">B5-B$29+0.00001</f>
        <v>1.5864099999999994</v>
      </c>
      <c r="F5" s="4">
        <f aca="true" t="shared" si="1" ref="F5:F28">C5-C$29+0.00001</f>
        <v>16.68145</v>
      </c>
      <c r="H5">
        <f aca="true" t="shared" si="2" ref="H5:H28">E5/E$29*100</f>
        <v>4.887260086302849</v>
      </c>
      <c r="I5">
        <f aca="true" t="shared" si="3" ref="I5:I28">F5/F$29*100</f>
        <v>97.47686586525988</v>
      </c>
      <c r="K5" s="5">
        <f aca="true" t="shared" si="4" ref="K5:K28">E5/$E$29*100</f>
        <v>4.887260086302849</v>
      </c>
      <c r="L5" s="5">
        <f aca="true" t="shared" si="5" ref="L5:L28">F5/$E$29*100</f>
        <v>51.390614511164635</v>
      </c>
    </row>
    <row r="6" spans="1:12" ht="14.25">
      <c r="A6" t="s">
        <v>29</v>
      </c>
      <c r="B6">
        <v>-11.2937</v>
      </c>
      <c r="C6">
        <v>5.27133</v>
      </c>
      <c r="E6" s="4">
        <f t="shared" si="0"/>
        <v>0.9182100000000005</v>
      </c>
      <c r="F6" s="4">
        <f t="shared" si="1"/>
        <v>15.58144</v>
      </c>
      <c r="H6">
        <f t="shared" si="2"/>
        <v>2.828733482418884</v>
      </c>
      <c r="I6">
        <f t="shared" si="3"/>
        <v>91.04903571737438</v>
      </c>
      <c r="K6" s="5">
        <f t="shared" si="4"/>
        <v>2.828733482418884</v>
      </c>
      <c r="L6" s="5">
        <f t="shared" si="5"/>
        <v>48.00180898955672</v>
      </c>
    </row>
    <row r="7" spans="1:12" ht="14.25">
      <c r="A7" t="s">
        <v>31</v>
      </c>
      <c r="B7">
        <v>-11.7625</v>
      </c>
      <c r="C7">
        <v>6.01072</v>
      </c>
      <c r="E7" s="4">
        <f t="shared" si="0"/>
        <v>0.4494100000000007</v>
      </c>
      <c r="F7" s="4">
        <f t="shared" si="1"/>
        <v>16.32083</v>
      </c>
      <c r="H7">
        <f t="shared" si="2"/>
        <v>1.3844993131569816</v>
      </c>
      <c r="I7">
        <f t="shared" si="3"/>
        <v>95.3696085603895</v>
      </c>
      <c r="K7" s="5">
        <f t="shared" si="4"/>
        <v>1.3844993131569816</v>
      </c>
      <c r="L7" s="5">
        <f t="shared" si="5"/>
        <v>50.27965093155877</v>
      </c>
    </row>
    <row r="8" spans="1:12" ht="14.25">
      <c r="A8" t="s">
        <v>33</v>
      </c>
      <c r="B8">
        <v>-11.0151</v>
      </c>
      <c r="C8">
        <v>5.13527</v>
      </c>
      <c r="E8" s="4">
        <f t="shared" si="0"/>
        <v>1.1968099999999997</v>
      </c>
      <c r="F8" s="4">
        <f t="shared" si="1"/>
        <v>15.44538</v>
      </c>
      <c r="H8">
        <f t="shared" si="2"/>
        <v>3.687017696489629</v>
      </c>
      <c r="I8">
        <f t="shared" si="3"/>
        <v>90.25397879069071</v>
      </c>
      <c r="K8" s="5">
        <f t="shared" si="4"/>
        <v>3.687017696489629</v>
      </c>
      <c r="L8" s="5">
        <f t="shared" si="5"/>
        <v>47.58264836440788</v>
      </c>
    </row>
    <row r="9" spans="1:12" ht="14.25">
      <c r="A9" t="s">
        <v>35</v>
      </c>
      <c r="B9">
        <v>-12.2119</v>
      </c>
      <c r="C9">
        <v>5.25975</v>
      </c>
      <c r="E9" s="4">
        <f t="shared" si="0"/>
        <v>1E-05</v>
      </c>
      <c r="F9" s="4">
        <f t="shared" si="1"/>
        <v>15.56986</v>
      </c>
      <c r="H9">
        <f t="shared" si="2"/>
        <v>3.080704285968224E-05</v>
      </c>
      <c r="I9">
        <f t="shared" si="3"/>
        <v>90.98136881151669</v>
      </c>
      <c r="K9" s="5">
        <f t="shared" si="4"/>
        <v>3.080704285968224E-05</v>
      </c>
      <c r="L9" s="5">
        <f t="shared" si="5"/>
        <v>47.96613443392521</v>
      </c>
    </row>
    <row r="10" spans="1:12" ht="14.25">
      <c r="A10" t="s">
        <v>37</v>
      </c>
      <c r="B10">
        <v>-11.1291</v>
      </c>
      <c r="C10">
        <v>6.80313</v>
      </c>
      <c r="E10" s="4">
        <f t="shared" si="0"/>
        <v>1.0828100000000007</v>
      </c>
      <c r="F10" s="4">
        <f t="shared" si="1"/>
        <v>17.11324</v>
      </c>
      <c r="H10">
        <f t="shared" si="2"/>
        <v>3.3358174078892544</v>
      </c>
      <c r="I10">
        <f t="shared" si="3"/>
        <v>100</v>
      </c>
      <c r="K10" s="5">
        <f t="shared" si="4"/>
        <v>3.3358174078892544</v>
      </c>
      <c r="L10" s="5">
        <f t="shared" si="5"/>
        <v>52.72083181480285</v>
      </c>
    </row>
    <row r="11" spans="1:12" ht="14.25">
      <c r="A11" t="s">
        <v>39</v>
      </c>
      <c r="B11">
        <v>18.1828</v>
      </c>
      <c r="C11">
        <v>1.68255</v>
      </c>
      <c r="E11" s="4">
        <f t="shared" si="0"/>
        <v>30.39471</v>
      </c>
      <c r="F11" s="4">
        <f t="shared" si="1"/>
        <v>11.99266</v>
      </c>
      <c r="H11">
        <f t="shared" si="2"/>
        <v>93.63711336776123</v>
      </c>
      <c r="I11">
        <f t="shared" si="3"/>
        <v>70.07825519889863</v>
      </c>
      <c r="K11" s="5">
        <f t="shared" si="4"/>
        <v>93.63711336776123</v>
      </c>
      <c r="L11" s="5">
        <f t="shared" si="5"/>
        <v>36.94583906215968</v>
      </c>
    </row>
    <row r="12" spans="1:12" ht="14.25">
      <c r="A12" t="s">
        <v>40</v>
      </c>
      <c r="B12">
        <v>19.5543</v>
      </c>
      <c r="C12">
        <v>2.17427</v>
      </c>
      <c r="E12" s="4">
        <f t="shared" si="0"/>
        <v>31.76621</v>
      </c>
      <c r="F12" s="4">
        <f t="shared" si="1"/>
        <v>12.48438</v>
      </c>
      <c r="H12">
        <f t="shared" si="2"/>
        <v>97.86229929596665</v>
      </c>
      <c r="I12">
        <f t="shared" si="3"/>
        <v>72.95158602345319</v>
      </c>
      <c r="K12" s="5">
        <f t="shared" si="4"/>
        <v>97.86229929596665</v>
      </c>
      <c r="L12" s="5">
        <f t="shared" si="5"/>
        <v>38.46068297365598</v>
      </c>
    </row>
    <row r="13" spans="1:12" ht="14.25">
      <c r="A13" t="s">
        <v>41</v>
      </c>
      <c r="B13">
        <v>19.0776</v>
      </c>
      <c r="C13">
        <v>1.5112100000000002</v>
      </c>
      <c r="E13" s="4">
        <f t="shared" si="0"/>
        <v>31.28951</v>
      </c>
      <c r="F13" s="4">
        <f t="shared" si="1"/>
        <v>11.82132</v>
      </c>
      <c r="H13">
        <f t="shared" si="2"/>
        <v>96.3937275628456</v>
      </c>
      <c r="I13">
        <f t="shared" si="3"/>
        <v>69.07704210307341</v>
      </c>
      <c r="K13" s="5">
        <f t="shared" si="4"/>
        <v>96.3937275628456</v>
      </c>
      <c r="L13" s="5">
        <f t="shared" si="5"/>
        <v>36.41799118980188</v>
      </c>
    </row>
    <row r="14" spans="1:12" ht="14.25">
      <c r="A14" t="s">
        <v>42</v>
      </c>
      <c r="B14">
        <v>20.2482</v>
      </c>
      <c r="C14">
        <v>2.96102</v>
      </c>
      <c r="E14" s="4">
        <f t="shared" si="0"/>
        <v>32.46011</v>
      </c>
      <c r="F14" s="4">
        <f t="shared" si="1"/>
        <v>13.27113</v>
      </c>
      <c r="H14">
        <f t="shared" si="2"/>
        <v>100</v>
      </c>
      <c r="I14">
        <f t="shared" si="3"/>
        <v>77.54890365588281</v>
      </c>
      <c r="K14" s="5">
        <f t="shared" si="4"/>
        <v>100</v>
      </c>
      <c r="L14" s="5">
        <f t="shared" si="5"/>
        <v>40.88442707064147</v>
      </c>
    </row>
    <row r="15" spans="1:12" ht="14.25">
      <c r="A15" t="s">
        <v>43</v>
      </c>
      <c r="B15">
        <v>19.668</v>
      </c>
      <c r="C15">
        <v>-1.01633</v>
      </c>
      <c r="E15" s="4">
        <f t="shared" si="0"/>
        <v>31.87991</v>
      </c>
      <c r="F15" s="4">
        <f t="shared" si="1"/>
        <v>9.29378</v>
      </c>
      <c r="H15">
        <f t="shared" si="2"/>
        <v>98.21257537328123</v>
      </c>
      <c r="I15">
        <f t="shared" si="3"/>
        <v>54.307541996722996</v>
      </c>
      <c r="K15" s="5">
        <f t="shared" si="4"/>
        <v>98.21257537328123</v>
      </c>
      <c r="L15" s="5">
        <f t="shared" si="5"/>
        <v>28.63138787884576</v>
      </c>
    </row>
    <row r="16" spans="1:12" ht="14.25">
      <c r="A16" t="s">
        <v>44</v>
      </c>
      <c r="B16">
        <v>19.0399</v>
      </c>
      <c r="C16">
        <v>2.14189</v>
      </c>
      <c r="E16" s="4">
        <f t="shared" si="0"/>
        <v>31.25181</v>
      </c>
      <c r="F16" s="4">
        <f t="shared" si="1"/>
        <v>12.452</v>
      </c>
      <c r="H16">
        <f t="shared" si="2"/>
        <v>96.27758501126459</v>
      </c>
      <c r="I16">
        <f t="shared" si="3"/>
        <v>72.7623757979202</v>
      </c>
      <c r="K16" s="5">
        <f t="shared" si="4"/>
        <v>96.27758501126459</v>
      </c>
      <c r="L16" s="5">
        <f t="shared" si="5"/>
        <v>38.360929768876325</v>
      </c>
    </row>
    <row r="17" spans="1:12" ht="14.25">
      <c r="A17" t="s">
        <v>46</v>
      </c>
      <c r="B17">
        <v>-4.09449</v>
      </c>
      <c r="C17">
        <v>-8.47711</v>
      </c>
      <c r="E17" s="4">
        <f t="shared" si="0"/>
        <v>8.11742</v>
      </c>
      <c r="F17" s="4">
        <f t="shared" si="1"/>
        <v>1.8330000000000006</v>
      </c>
      <c r="H17">
        <f t="shared" si="2"/>
        <v>25.007370585004175</v>
      </c>
      <c r="I17">
        <f t="shared" si="3"/>
        <v>10.711005046385141</v>
      </c>
      <c r="K17" s="5">
        <f t="shared" si="4"/>
        <v>25.007370585004175</v>
      </c>
      <c r="L17" s="5">
        <f t="shared" si="5"/>
        <v>5.646930956179756</v>
      </c>
    </row>
    <row r="18" spans="1:12" ht="14.25">
      <c r="A18" t="s">
        <v>47</v>
      </c>
      <c r="B18">
        <v>-3.66452</v>
      </c>
      <c r="C18">
        <v>-10.3101</v>
      </c>
      <c r="E18" s="4">
        <f t="shared" si="0"/>
        <v>8.54739</v>
      </c>
      <c r="F18" s="4">
        <f t="shared" si="1"/>
        <v>1E-05</v>
      </c>
      <c r="H18">
        <f t="shared" si="2"/>
        <v>26.331981006841936</v>
      </c>
      <c r="I18">
        <f t="shared" si="3"/>
        <v>5.843428830542901E-05</v>
      </c>
      <c r="K18" s="5">
        <f t="shared" si="4"/>
        <v>26.331981006841936</v>
      </c>
      <c r="L18" s="5">
        <f t="shared" si="5"/>
        <v>3.080704285968224E-05</v>
      </c>
    </row>
    <row r="19" spans="1:12" ht="14.25">
      <c r="A19" t="s">
        <v>48</v>
      </c>
      <c r="B19">
        <v>-5.43152</v>
      </c>
      <c r="C19">
        <v>-9.70635</v>
      </c>
      <c r="E19" s="4">
        <f t="shared" si="0"/>
        <v>6.78039</v>
      </c>
      <c r="F19" s="4">
        <f t="shared" si="1"/>
        <v>0.6037599999999997</v>
      </c>
      <c r="H19">
        <f t="shared" si="2"/>
        <v>20.888376533536086</v>
      </c>
      <c r="I19">
        <f t="shared" si="3"/>
        <v>3.52802859072858</v>
      </c>
      <c r="K19" s="5">
        <f t="shared" si="4"/>
        <v>20.888376533536086</v>
      </c>
      <c r="L19" s="5">
        <f t="shared" si="5"/>
        <v>1.860006019696174</v>
      </c>
    </row>
    <row r="20" spans="1:12" ht="14.25">
      <c r="A20" t="s">
        <v>49</v>
      </c>
      <c r="B20">
        <v>-3.06311</v>
      </c>
      <c r="C20">
        <v>-9.99904</v>
      </c>
      <c r="E20" s="4">
        <f t="shared" si="0"/>
        <v>9.1488</v>
      </c>
      <c r="F20" s="4">
        <f t="shared" si="1"/>
        <v>0.31106999999999946</v>
      </c>
      <c r="H20">
        <f t="shared" si="2"/>
        <v>28.184747371466084</v>
      </c>
      <c r="I20">
        <f t="shared" si="3"/>
        <v>1.817715406316977</v>
      </c>
      <c r="K20" s="5">
        <f t="shared" si="4"/>
        <v>28.184747371466084</v>
      </c>
      <c r="L20" s="5">
        <f t="shared" si="5"/>
        <v>0.9583146822361338</v>
      </c>
    </row>
    <row r="21" spans="1:12" ht="14.25">
      <c r="A21" t="s">
        <v>50</v>
      </c>
      <c r="B21">
        <v>-5.24243</v>
      </c>
      <c r="C21">
        <v>-7.88862</v>
      </c>
      <c r="E21" s="4">
        <f t="shared" si="0"/>
        <v>6.96948</v>
      </c>
      <c r="F21" s="4">
        <f t="shared" si="1"/>
        <v>2.42149</v>
      </c>
      <c r="H21">
        <f t="shared" si="2"/>
        <v>21.470906906969816</v>
      </c>
      <c r="I21">
        <f t="shared" si="3"/>
        <v>14.149804478871328</v>
      </c>
      <c r="K21" s="5">
        <f t="shared" si="4"/>
        <v>21.470906906969816</v>
      </c>
      <c r="L21" s="5">
        <f t="shared" si="5"/>
        <v>7.459894621429195</v>
      </c>
    </row>
    <row r="22" spans="1:12" ht="14.25">
      <c r="A22" t="s">
        <v>51</v>
      </c>
      <c r="B22">
        <v>-5.5724</v>
      </c>
      <c r="C22">
        <v>-10.0039</v>
      </c>
      <c r="E22" s="4">
        <f t="shared" si="0"/>
        <v>6.63951</v>
      </c>
      <c r="F22" s="4">
        <f t="shared" si="1"/>
        <v>0.3062100000000005</v>
      </c>
      <c r="H22">
        <f t="shared" si="2"/>
        <v>20.45436691372888</v>
      </c>
      <c r="I22">
        <f t="shared" si="3"/>
        <v>1.7893163422005445</v>
      </c>
      <c r="K22" s="5">
        <f t="shared" si="4"/>
        <v>20.45436691372888</v>
      </c>
      <c r="L22" s="5">
        <f t="shared" si="5"/>
        <v>0.9433424594063313</v>
      </c>
    </row>
    <row r="23" spans="1:12" ht="14.25">
      <c r="A23" t="s">
        <v>53</v>
      </c>
      <c r="B23">
        <v>-2.39605</v>
      </c>
      <c r="C23">
        <v>1.23566</v>
      </c>
      <c r="E23" s="4">
        <f t="shared" si="0"/>
        <v>9.81586</v>
      </c>
      <c r="F23" s="4">
        <f t="shared" si="1"/>
        <v>11.54577</v>
      </c>
      <c r="H23">
        <f t="shared" si="2"/>
        <v>30.239761972464052</v>
      </c>
      <c r="I23">
        <f t="shared" si="3"/>
        <v>67.46688528881731</v>
      </c>
      <c r="K23" s="5">
        <f t="shared" si="4"/>
        <v>30.239761972464052</v>
      </c>
      <c r="L23" s="5">
        <f t="shared" si="5"/>
        <v>35.56910312380334</v>
      </c>
    </row>
    <row r="24" spans="1:12" ht="14.25">
      <c r="A24" t="s">
        <v>54</v>
      </c>
      <c r="B24">
        <v>-4.60587</v>
      </c>
      <c r="C24">
        <v>1.7079300000000002</v>
      </c>
      <c r="E24" s="4">
        <f t="shared" si="0"/>
        <v>7.606039999999999</v>
      </c>
      <c r="F24" s="4">
        <f t="shared" si="1"/>
        <v>12.01804</v>
      </c>
      <c r="H24">
        <f t="shared" si="2"/>
        <v>23.431960027245747</v>
      </c>
      <c r="I24">
        <f t="shared" si="3"/>
        <v>70.22656142261779</v>
      </c>
      <c r="K24" s="5">
        <f t="shared" si="4"/>
        <v>23.431960027245747</v>
      </c>
      <c r="L24" s="5">
        <f t="shared" si="5"/>
        <v>37.02402733693755</v>
      </c>
    </row>
    <row r="25" spans="1:12" ht="14.25">
      <c r="A25" t="s">
        <v>55</v>
      </c>
      <c r="B25">
        <v>-2.86269</v>
      </c>
      <c r="C25">
        <v>3.37276</v>
      </c>
      <c r="E25" s="4">
        <f t="shared" si="0"/>
        <v>9.349219999999999</v>
      </c>
      <c r="F25" s="4">
        <f t="shared" si="1"/>
        <v>13.68287</v>
      </c>
      <c r="H25">
        <f t="shared" si="2"/>
        <v>28.802182124459836</v>
      </c>
      <c r="I25">
        <f t="shared" si="3"/>
        <v>79.95487704257054</v>
      </c>
      <c r="K25" s="5">
        <f t="shared" si="4"/>
        <v>28.802182124459836</v>
      </c>
      <c r="L25" s="5">
        <f t="shared" si="5"/>
        <v>42.15287625334603</v>
      </c>
    </row>
    <row r="26" spans="1:12" ht="14.25">
      <c r="A26" t="s">
        <v>56</v>
      </c>
      <c r="B26">
        <v>-5.77242</v>
      </c>
      <c r="C26">
        <v>1.70714</v>
      </c>
      <c r="E26" s="4">
        <f t="shared" si="0"/>
        <v>6.439489999999999</v>
      </c>
      <c r="F26" s="4">
        <f t="shared" si="1"/>
        <v>12.01725</v>
      </c>
      <c r="H26">
        <f t="shared" si="2"/>
        <v>19.838164442449514</v>
      </c>
      <c r="I26">
        <f t="shared" si="3"/>
        <v>70.22194511384168</v>
      </c>
      <c r="K26" s="5">
        <f t="shared" si="4"/>
        <v>19.838164442449514</v>
      </c>
      <c r="L26" s="5">
        <f t="shared" si="5"/>
        <v>37.02159358055164</v>
      </c>
    </row>
    <row r="27" spans="1:12" ht="14.25">
      <c r="A27" t="s">
        <v>57</v>
      </c>
      <c r="B27">
        <v>-3.01432</v>
      </c>
      <c r="C27">
        <v>2.68196</v>
      </c>
      <c r="E27" s="4">
        <f t="shared" si="0"/>
        <v>9.19759</v>
      </c>
      <c r="F27" s="4">
        <f t="shared" si="1"/>
        <v>12.99207</v>
      </c>
      <c r="H27">
        <f t="shared" si="2"/>
        <v>28.335054933578473</v>
      </c>
      <c r="I27">
        <f t="shared" si="3"/>
        <v>75.9182364064315</v>
      </c>
      <c r="K27" s="5">
        <f t="shared" si="4"/>
        <v>28.335054933578473</v>
      </c>
      <c r="L27" s="5">
        <f t="shared" si="5"/>
        <v>40.02472573259918</v>
      </c>
    </row>
    <row r="28" spans="1:12" ht="14.25">
      <c r="A28" t="s">
        <v>58</v>
      </c>
      <c r="B28">
        <v>-2.01334</v>
      </c>
      <c r="C28">
        <v>1.37351</v>
      </c>
      <c r="E28" s="4">
        <f t="shared" si="0"/>
        <v>10.19857</v>
      </c>
      <c r="F28" s="4">
        <f t="shared" si="1"/>
        <v>11.68362</v>
      </c>
      <c r="H28">
        <f t="shared" si="2"/>
        <v>31.418778309746948</v>
      </c>
      <c r="I28">
        <f t="shared" si="3"/>
        <v>68.27240195310765</v>
      </c>
      <c r="K28" s="5">
        <f t="shared" si="4"/>
        <v>31.418778309746948</v>
      </c>
      <c r="L28" s="5">
        <f t="shared" si="5"/>
        <v>35.993778209624054</v>
      </c>
    </row>
    <row r="29" spans="1:6" ht="14.25">
      <c r="A29" t="s">
        <v>65</v>
      </c>
      <c r="B29">
        <f>MIN(B5:B28)</f>
        <v>-12.2119</v>
      </c>
      <c r="C29">
        <f>MIN(C5:C28)</f>
        <v>-10.3101</v>
      </c>
      <c r="D29" t="s">
        <v>66</v>
      </c>
      <c r="E29">
        <f>MAX(E5:E28)</f>
        <v>32.46011</v>
      </c>
      <c r="F29">
        <f>MAX(F5:F28)</f>
        <v>17.11324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29"/>
  <sheetViews>
    <sheetView tabSelected="1" workbookViewId="0" topLeftCell="A1">
      <selection activeCell="F3" sqref="F3"/>
    </sheetView>
  </sheetViews>
  <sheetFormatPr defaultColWidth="10.00390625" defaultRowHeight="13.5"/>
  <cols>
    <col min="1" max="4" width="10.625" style="0" customWidth="1"/>
    <col min="5" max="5" width="9.875" style="0" customWidth="1"/>
    <col min="6" max="6" width="10.75390625" style="0" customWidth="1"/>
    <col min="7" max="16384" width="10.625" style="0" customWidth="1"/>
  </cols>
  <sheetData>
    <row r="3" spans="1:17" ht="14.25">
      <c r="A3" t="s">
        <v>3</v>
      </c>
      <c r="B3" t="s">
        <v>59</v>
      </c>
      <c r="C3" t="s">
        <v>60</v>
      </c>
      <c r="Q3" t="s">
        <v>72</v>
      </c>
    </row>
    <row r="4" spans="2:20" ht="14.25">
      <c r="B4" t="s">
        <v>73</v>
      </c>
      <c r="C4" t="s">
        <v>74</v>
      </c>
      <c r="E4" t="s">
        <v>73</v>
      </c>
      <c r="F4" t="s">
        <v>74</v>
      </c>
      <c r="H4" t="s">
        <v>73</v>
      </c>
      <c r="I4" t="s">
        <v>74</v>
      </c>
      <c r="K4" t="s">
        <v>75</v>
      </c>
      <c r="L4" t="s">
        <v>76</v>
      </c>
      <c r="Q4" t="s">
        <v>77</v>
      </c>
      <c r="R4">
        <v>1</v>
      </c>
      <c r="S4">
        <v>2</v>
      </c>
      <c r="T4" t="s">
        <v>78</v>
      </c>
    </row>
    <row r="5" spans="1:20" ht="14.25">
      <c r="A5" t="s">
        <v>27</v>
      </c>
      <c r="B5">
        <v>-1.47</v>
      </c>
      <c r="C5">
        <v>-1.04</v>
      </c>
      <c r="E5" s="4">
        <f aca="true" t="shared" si="0" ref="E5:E28">B5-B$29+0.00001</f>
        <v>0.6500100000000001</v>
      </c>
      <c r="F5" s="4">
        <f aca="true" t="shared" si="1" ref="F5:F28">C5-C$29+0.00001</f>
        <v>1E-05</v>
      </c>
      <c r="H5">
        <f aca="true" t="shared" si="2" ref="H5:H28">E5/E$29*100</f>
        <v>20.249469627820478</v>
      </c>
      <c r="I5">
        <f aca="true" t="shared" si="3" ref="I5:I28">F5/F$29*100</f>
        <v>0.0004672875360395512</v>
      </c>
      <c r="K5" s="5">
        <f aca="true" t="shared" si="4" ref="K5:K28">E5/$E$29*100</f>
        <v>20.249469627820478</v>
      </c>
      <c r="L5" s="5">
        <f aca="true" t="shared" si="5" ref="L5:L28">F5/$E$29*100</f>
        <v>0.0003115255092663263</v>
      </c>
      <c r="Q5" t="s">
        <v>27</v>
      </c>
      <c r="R5">
        <v>-1.47</v>
      </c>
      <c r="S5">
        <v>-1.04</v>
      </c>
      <c r="T5">
        <v>2.7</v>
      </c>
    </row>
    <row r="6" spans="1:20" ht="14.25">
      <c r="A6" t="s">
        <v>29</v>
      </c>
      <c r="B6">
        <v>-1.22</v>
      </c>
      <c r="C6">
        <v>-0.33</v>
      </c>
      <c r="E6" s="4">
        <f t="shared" si="0"/>
        <v>0.9000100000000001</v>
      </c>
      <c r="F6" s="4">
        <f t="shared" si="1"/>
        <v>0.7100099999999999</v>
      </c>
      <c r="H6">
        <f t="shared" si="2"/>
        <v>28.037607359478635</v>
      </c>
      <c r="I6">
        <f t="shared" si="3"/>
        <v>33.17788234634417</v>
      </c>
      <c r="K6" s="5">
        <f t="shared" si="4"/>
        <v>28.037607359478635</v>
      </c>
      <c r="L6" s="5">
        <f t="shared" si="5"/>
        <v>22.11862268341843</v>
      </c>
      <c r="Q6" t="s">
        <v>29</v>
      </c>
      <c r="R6">
        <v>-1.22</v>
      </c>
      <c r="S6">
        <v>-0.33</v>
      </c>
      <c r="T6">
        <v>3.5</v>
      </c>
    </row>
    <row r="7" spans="1:20" ht="14.25">
      <c r="A7" t="s">
        <v>31</v>
      </c>
      <c r="B7">
        <v>-2.12</v>
      </c>
      <c r="C7">
        <v>-0.5</v>
      </c>
      <c r="E7" s="4">
        <f t="shared" si="0"/>
        <v>1E-05</v>
      </c>
      <c r="F7" s="4">
        <f t="shared" si="1"/>
        <v>0.54001</v>
      </c>
      <c r="H7">
        <f t="shared" si="2"/>
        <v>0.0003115255092663263</v>
      </c>
      <c r="I7">
        <f t="shared" si="3"/>
        <v>25.2339942336718</v>
      </c>
      <c r="K7" s="5">
        <f t="shared" si="4"/>
        <v>0.0003115255092663263</v>
      </c>
      <c r="L7" s="5">
        <f t="shared" si="5"/>
        <v>16.822689025890885</v>
      </c>
      <c r="Q7" t="s">
        <v>31</v>
      </c>
      <c r="R7">
        <v>-2.12</v>
      </c>
      <c r="S7">
        <v>-0.5</v>
      </c>
      <c r="T7">
        <v>4.1</v>
      </c>
    </row>
    <row r="8" spans="1:20" ht="14.25">
      <c r="A8" t="s">
        <v>33</v>
      </c>
      <c r="B8">
        <v>-0.62</v>
      </c>
      <c r="C8">
        <v>-0.15</v>
      </c>
      <c r="E8" s="4">
        <f t="shared" si="0"/>
        <v>1.50001</v>
      </c>
      <c r="F8" s="4">
        <f t="shared" si="1"/>
        <v>0.89001</v>
      </c>
      <c r="H8">
        <f t="shared" si="2"/>
        <v>46.72913791545821</v>
      </c>
      <c r="I8">
        <f t="shared" si="3"/>
        <v>41.589057995056095</v>
      </c>
      <c r="K8" s="5">
        <f t="shared" si="4"/>
        <v>46.72913791545821</v>
      </c>
      <c r="L8" s="5">
        <f t="shared" si="5"/>
        <v>27.726081850212303</v>
      </c>
      <c r="Q8" t="s">
        <v>33</v>
      </c>
      <c r="R8">
        <v>-0.62</v>
      </c>
      <c r="S8">
        <v>-0.15</v>
      </c>
      <c r="T8">
        <v>3.4</v>
      </c>
    </row>
    <row r="9" spans="1:20" ht="14.25">
      <c r="A9" t="s">
        <v>35</v>
      </c>
      <c r="B9">
        <v>0.11</v>
      </c>
      <c r="C9">
        <v>0.04</v>
      </c>
      <c r="E9" s="4">
        <f t="shared" si="0"/>
        <v>2.23001</v>
      </c>
      <c r="F9" s="4">
        <f t="shared" si="1"/>
        <v>1.0800100000000001</v>
      </c>
      <c r="H9">
        <f t="shared" si="2"/>
        <v>69.47050009190002</v>
      </c>
      <c r="I9">
        <f t="shared" si="3"/>
        <v>50.46752117980758</v>
      </c>
      <c r="K9" s="5">
        <f t="shared" si="4"/>
        <v>69.47050009190002</v>
      </c>
      <c r="L9" s="5">
        <f t="shared" si="5"/>
        <v>33.64506652627251</v>
      </c>
      <c r="Q9" t="s">
        <v>35</v>
      </c>
      <c r="R9">
        <v>0.11</v>
      </c>
      <c r="S9">
        <v>0.04</v>
      </c>
      <c r="T9">
        <v>2.1</v>
      </c>
    </row>
    <row r="10" spans="1:20" ht="14.25">
      <c r="A10" t="s">
        <v>37</v>
      </c>
      <c r="B10">
        <v>-1.56</v>
      </c>
      <c r="C10">
        <v>0.89</v>
      </c>
      <c r="E10" s="4">
        <f t="shared" si="0"/>
        <v>0.56001</v>
      </c>
      <c r="F10" s="4">
        <f t="shared" si="1"/>
        <v>1.9300100000000002</v>
      </c>
      <c r="H10">
        <f t="shared" si="2"/>
        <v>17.445740044423538</v>
      </c>
      <c r="I10">
        <f t="shared" si="3"/>
        <v>90.18696174316942</v>
      </c>
      <c r="K10" s="5">
        <f t="shared" si="4"/>
        <v>17.445740044423538</v>
      </c>
      <c r="L10" s="5">
        <f t="shared" si="5"/>
        <v>60.124734813910244</v>
      </c>
      <c r="Q10" t="s">
        <v>37</v>
      </c>
      <c r="R10">
        <v>-1.56</v>
      </c>
      <c r="S10">
        <v>0.89</v>
      </c>
      <c r="T10">
        <v>9.7</v>
      </c>
    </row>
    <row r="11" spans="1:20" ht="14.25">
      <c r="A11" t="s">
        <v>39</v>
      </c>
      <c r="B11">
        <v>0.33</v>
      </c>
      <c r="C11">
        <v>-0.85</v>
      </c>
      <c r="E11" s="4">
        <f t="shared" si="0"/>
        <v>2.4500100000000002</v>
      </c>
      <c r="F11" s="4">
        <f t="shared" si="1"/>
        <v>0.19001000000000007</v>
      </c>
      <c r="H11">
        <f t="shared" si="2"/>
        <v>76.32406129575921</v>
      </c>
      <c r="I11">
        <f t="shared" si="3"/>
        <v>8.878930472287514</v>
      </c>
      <c r="K11" s="5">
        <f t="shared" si="4"/>
        <v>76.32406129575921</v>
      </c>
      <c r="L11" s="5">
        <f t="shared" si="5"/>
        <v>5.919296201569468</v>
      </c>
      <c r="Q11" t="s">
        <v>39</v>
      </c>
      <c r="R11">
        <v>0.33</v>
      </c>
      <c r="S11">
        <v>-0.85</v>
      </c>
      <c r="T11">
        <v>7.8</v>
      </c>
    </row>
    <row r="12" spans="1:20" ht="14.25">
      <c r="A12" t="s">
        <v>40</v>
      </c>
      <c r="B12">
        <v>0.84</v>
      </c>
      <c r="C12">
        <v>-0.95</v>
      </c>
      <c r="E12" s="4">
        <f t="shared" si="0"/>
        <v>2.96001</v>
      </c>
      <c r="F12" s="4">
        <f t="shared" si="1"/>
        <v>0.09000999999999997</v>
      </c>
      <c r="H12">
        <f t="shared" si="2"/>
        <v>92.21186226834185</v>
      </c>
      <c r="I12">
        <f t="shared" si="3"/>
        <v>4.206055111891999</v>
      </c>
      <c r="K12" s="5">
        <f t="shared" si="4"/>
        <v>92.21186226834185</v>
      </c>
      <c r="L12" s="5">
        <f t="shared" si="5"/>
        <v>2.8040411089062016</v>
      </c>
      <c r="Q12" t="s">
        <v>40</v>
      </c>
      <c r="R12">
        <v>0.84</v>
      </c>
      <c r="S12">
        <v>-0.95</v>
      </c>
      <c r="T12">
        <v>7.1</v>
      </c>
    </row>
    <row r="13" spans="1:20" ht="14.25">
      <c r="A13" t="s">
        <v>41</v>
      </c>
      <c r="B13">
        <v>0.51</v>
      </c>
      <c r="C13">
        <v>-0.46</v>
      </c>
      <c r="E13" s="4">
        <f t="shared" si="0"/>
        <v>2.63001</v>
      </c>
      <c r="F13" s="4">
        <f t="shared" si="1"/>
        <v>0.58001</v>
      </c>
      <c r="H13">
        <f t="shared" si="2"/>
        <v>81.93152046255308</v>
      </c>
      <c r="I13">
        <f t="shared" si="3"/>
        <v>27.103144377830006</v>
      </c>
      <c r="K13" s="5">
        <f t="shared" si="4"/>
        <v>81.93152046255308</v>
      </c>
      <c r="L13" s="5">
        <f t="shared" si="5"/>
        <v>18.06879106295619</v>
      </c>
      <c r="Q13" t="s">
        <v>41</v>
      </c>
      <c r="R13">
        <v>0.51</v>
      </c>
      <c r="S13">
        <v>-0.46</v>
      </c>
      <c r="T13">
        <v>10</v>
      </c>
    </row>
    <row r="14" spans="1:20" ht="14.25">
      <c r="A14" t="s">
        <v>42</v>
      </c>
      <c r="B14">
        <v>0.9</v>
      </c>
      <c r="C14">
        <v>-0.25</v>
      </c>
      <c r="E14" s="4">
        <f t="shared" si="0"/>
        <v>3.02001</v>
      </c>
      <c r="F14" s="4">
        <f t="shared" si="1"/>
        <v>0.79001</v>
      </c>
      <c r="H14">
        <f t="shared" si="2"/>
        <v>94.0810153239398</v>
      </c>
      <c r="I14">
        <f t="shared" si="3"/>
        <v>36.91618263466058</v>
      </c>
      <c r="K14" s="5">
        <f t="shared" si="4"/>
        <v>94.0810153239398</v>
      </c>
      <c r="L14" s="5">
        <f t="shared" si="5"/>
        <v>24.61082675754904</v>
      </c>
      <c r="Q14" t="s">
        <v>42</v>
      </c>
      <c r="R14">
        <v>0.9</v>
      </c>
      <c r="S14">
        <v>-0.25</v>
      </c>
      <c r="T14">
        <v>1.5</v>
      </c>
    </row>
    <row r="15" spans="1:20" ht="14.25">
      <c r="A15" t="s">
        <v>43</v>
      </c>
      <c r="B15">
        <v>1.09</v>
      </c>
      <c r="C15">
        <v>-0.09</v>
      </c>
      <c r="E15" s="4">
        <f t="shared" si="0"/>
        <v>3.21001</v>
      </c>
      <c r="F15" s="4">
        <f t="shared" si="1"/>
        <v>0.95001</v>
      </c>
      <c r="H15">
        <f t="shared" si="2"/>
        <v>100</v>
      </c>
      <c r="I15">
        <f t="shared" si="3"/>
        <v>44.3927832112934</v>
      </c>
      <c r="K15" s="5">
        <f t="shared" si="4"/>
        <v>100</v>
      </c>
      <c r="L15" s="5">
        <f t="shared" si="5"/>
        <v>29.595234905810266</v>
      </c>
      <c r="Q15" t="s">
        <v>43</v>
      </c>
      <c r="R15">
        <v>1.09</v>
      </c>
      <c r="S15">
        <v>-0.09</v>
      </c>
      <c r="T15">
        <v>2.2</v>
      </c>
    </row>
    <row r="16" spans="1:20" ht="14.25">
      <c r="A16" t="s">
        <v>44</v>
      </c>
      <c r="B16">
        <v>0.91</v>
      </c>
      <c r="C16">
        <v>-0.37</v>
      </c>
      <c r="E16" s="4">
        <f t="shared" si="0"/>
        <v>3.0300100000000003</v>
      </c>
      <c r="F16" s="4">
        <f t="shared" si="1"/>
        <v>0.67001</v>
      </c>
      <c r="H16">
        <f t="shared" si="2"/>
        <v>94.39254083320614</v>
      </c>
      <c r="I16">
        <f t="shared" si="3"/>
        <v>31.30873220218597</v>
      </c>
      <c r="K16" s="5">
        <f t="shared" si="4"/>
        <v>94.39254083320614</v>
      </c>
      <c r="L16" s="5">
        <f t="shared" si="5"/>
        <v>20.872520646353127</v>
      </c>
      <c r="Q16" t="s">
        <v>44</v>
      </c>
      <c r="R16">
        <v>0.91</v>
      </c>
      <c r="S16">
        <v>-0.37</v>
      </c>
      <c r="T16">
        <v>1.7000000000000002</v>
      </c>
    </row>
    <row r="17" spans="1:20" ht="14.25">
      <c r="A17" t="s">
        <v>46</v>
      </c>
      <c r="B17">
        <v>0.29</v>
      </c>
      <c r="C17">
        <v>0.37</v>
      </c>
      <c r="E17" s="4">
        <f t="shared" si="0"/>
        <v>2.41001</v>
      </c>
      <c r="F17" s="4">
        <f t="shared" si="1"/>
        <v>1.4100100000000002</v>
      </c>
      <c r="H17">
        <f t="shared" si="2"/>
        <v>75.07795925869391</v>
      </c>
      <c r="I17">
        <f t="shared" si="3"/>
        <v>65.88800986911276</v>
      </c>
      <c r="K17" s="5">
        <f t="shared" si="4"/>
        <v>75.07795925869391</v>
      </c>
      <c r="L17" s="5">
        <f t="shared" si="5"/>
        <v>43.92540833206128</v>
      </c>
      <c r="Q17" t="s">
        <v>46</v>
      </c>
      <c r="R17">
        <v>0.29</v>
      </c>
      <c r="S17">
        <v>0.37</v>
      </c>
      <c r="T17">
        <v>2.8</v>
      </c>
    </row>
    <row r="18" spans="1:20" ht="14.25">
      <c r="A18" t="s">
        <v>47</v>
      </c>
      <c r="B18">
        <v>-0.48</v>
      </c>
      <c r="C18">
        <v>0.56</v>
      </c>
      <c r="E18" s="4">
        <f t="shared" si="0"/>
        <v>1.6400100000000002</v>
      </c>
      <c r="F18" s="4">
        <f t="shared" si="1"/>
        <v>1.6000100000000002</v>
      </c>
      <c r="H18">
        <f t="shared" si="2"/>
        <v>51.09049504518678</v>
      </c>
      <c r="I18">
        <f t="shared" si="3"/>
        <v>74.76647305386423</v>
      </c>
      <c r="K18" s="5">
        <f t="shared" si="4"/>
        <v>51.09049504518678</v>
      </c>
      <c r="L18" s="5">
        <f t="shared" si="5"/>
        <v>49.84439300812147</v>
      </c>
      <c r="Q18" t="s">
        <v>47</v>
      </c>
      <c r="R18">
        <v>-0.48</v>
      </c>
      <c r="S18">
        <v>0.56</v>
      </c>
      <c r="T18">
        <v>5.6</v>
      </c>
    </row>
    <row r="19" spans="1:20" ht="14.25">
      <c r="A19" t="s">
        <v>48</v>
      </c>
      <c r="B19">
        <v>-0.54</v>
      </c>
      <c r="C19">
        <v>1.1</v>
      </c>
      <c r="E19" s="4">
        <f t="shared" si="0"/>
        <v>1.5800100000000001</v>
      </c>
      <c r="F19" s="4">
        <f t="shared" si="1"/>
        <v>2.14001</v>
      </c>
      <c r="H19">
        <f t="shared" si="2"/>
        <v>49.22134198958882</v>
      </c>
      <c r="I19">
        <f t="shared" si="3"/>
        <v>100</v>
      </c>
      <c r="K19" s="5">
        <f t="shared" si="4"/>
        <v>49.22134198958882</v>
      </c>
      <c r="L19" s="5">
        <f t="shared" si="5"/>
        <v>66.66677050850309</v>
      </c>
      <c r="Q19" t="s">
        <v>48</v>
      </c>
      <c r="R19">
        <v>-0.54</v>
      </c>
      <c r="S19">
        <v>1.1</v>
      </c>
      <c r="T19">
        <v>7.3</v>
      </c>
    </row>
    <row r="20" spans="1:20" ht="14.25">
      <c r="A20" t="s">
        <v>49</v>
      </c>
      <c r="B20">
        <v>0.52</v>
      </c>
      <c r="C20">
        <v>0.59</v>
      </c>
      <c r="E20" s="4">
        <f t="shared" si="0"/>
        <v>2.64001</v>
      </c>
      <c r="F20" s="4">
        <f t="shared" si="1"/>
        <v>1.63001</v>
      </c>
      <c r="H20">
        <f t="shared" si="2"/>
        <v>82.24304597181941</v>
      </c>
      <c r="I20">
        <f t="shared" si="3"/>
        <v>76.16833566198288</v>
      </c>
      <c r="K20" s="5">
        <f t="shared" si="4"/>
        <v>82.24304597181941</v>
      </c>
      <c r="L20" s="5">
        <f t="shared" si="5"/>
        <v>50.778969535920446</v>
      </c>
      <c r="Q20" t="s">
        <v>49</v>
      </c>
      <c r="R20">
        <v>0.52</v>
      </c>
      <c r="S20">
        <v>0.59</v>
      </c>
      <c r="T20">
        <v>1.7000000000000002</v>
      </c>
    </row>
    <row r="21" spans="1:20" ht="14.25">
      <c r="A21" t="s">
        <v>50</v>
      </c>
      <c r="B21">
        <v>0.6</v>
      </c>
      <c r="C21">
        <v>0.38</v>
      </c>
      <c r="E21" s="4">
        <f t="shared" si="0"/>
        <v>2.7200100000000003</v>
      </c>
      <c r="F21" s="4">
        <f t="shared" si="1"/>
        <v>1.42001</v>
      </c>
      <c r="H21">
        <f t="shared" si="2"/>
        <v>84.73525004595001</v>
      </c>
      <c r="I21">
        <f t="shared" si="3"/>
        <v>66.3552974051523</v>
      </c>
      <c r="K21" s="5">
        <f t="shared" si="4"/>
        <v>84.73525004595001</v>
      </c>
      <c r="L21" s="5">
        <f t="shared" si="5"/>
        <v>44.2369338413276</v>
      </c>
      <c r="Q21" t="s">
        <v>50</v>
      </c>
      <c r="R21">
        <v>0.6</v>
      </c>
      <c r="S21">
        <v>0.38</v>
      </c>
      <c r="T21">
        <v>1.8</v>
      </c>
    </row>
    <row r="22" spans="1:20" ht="14.25">
      <c r="A22" t="s">
        <v>51</v>
      </c>
      <c r="B22">
        <v>0.55</v>
      </c>
      <c r="C22">
        <v>0.54</v>
      </c>
      <c r="E22" s="4">
        <f t="shared" si="0"/>
        <v>2.67001</v>
      </c>
      <c r="F22" s="4">
        <f t="shared" si="1"/>
        <v>1.5800100000000001</v>
      </c>
      <c r="H22">
        <f t="shared" si="2"/>
        <v>83.17762249961838</v>
      </c>
      <c r="I22">
        <f t="shared" si="3"/>
        <v>73.83189798178513</v>
      </c>
      <c r="K22" s="5">
        <f t="shared" si="4"/>
        <v>83.17762249961838</v>
      </c>
      <c r="L22" s="5">
        <f t="shared" si="5"/>
        <v>49.22134198958882</v>
      </c>
      <c r="Q22" t="s">
        <v>51</v>
      </c>
      <c r="R22">
        <v>0.55</v>
      </c>
      <c r="S22">
        <v>0.54</v>
      </c>
      <c r="T22">
        <v>2.8</v>
      </c>
    </row>
    <row r="23" spans="1:20" ht="14.25">
      <c r="A23" t="s">
        <v>53</v>
      </c>
      <c r="B23">
        <v>0.23</v>
      </c>
      <c r="C23">
        <v>0.05</v>
      </c>
      <c r="E23" s="4">
        <f t="shared" si="0"/>
        <v>2.35001</v>
      </c>
      <c r="F23" s="4">
        <f t="shared" si="1"/>
        <v>1.0900100000000001</v>
      </c>
      <c r="H23">
        <f t="shared" si="2"/>
        <v>73.20880620309595</v>
      </c>
      <c r="I23">
        <f t="shared" si="3"/>
        <v>50.934808715847126</v>
      </c>
      <c r="K23" s="5">
        <f t="shared" si="4"/>
        <v>73.20880620309595</v>
      </c>
      <c r="L23" s="5">
        <f t="shared" si="5"/>
        <v>33.95659203553883</v>
      </c>
      <c r="Q23" t="s">
        <v>53</v>
      </c>
      <c r="R23">
        <v>0.23</v>
      </c>
      <c r="S23">
        <v>0.05</v>
      </c>
      <c r="T23">
        <v>1.5</v>
      </c>
    </row>
    <row r="24" spans="1:20" ht="14.25">
      <c r="A24" t="s">
        <v>54</v>
      </c>
      <c r="B24">
        <v>-0.21</v>
      </c>
      <c r="C24">
        <v>-0.06</v>
      </c>
      <c r="E24" s="4">
        <f t="shared" si="0"/>
        <v>1.9100100000000002</v>
      </c>
      <c r="F24" s="4">
        <f t="shared" si="1"/>
        <v>0.9800099999999999</v>
      </c>
      <c r="H24">
        <f t="shared" si="2"/>
        <v>59.50168379537759</v>
      </c>
      <c r="I24">
        <f t="shared" si="3"/>
        <v>45.79464581941205</v>
      </c>
      <c r="K24" s="5">
        <f t="shared" si="4"/>
        <v>59.50168379537759</v>
      </c>
      <c r="L24" s="5">
        <f t="shared" si="5"/>
        <v>30.52981143360924</v>
      </c>
      <c r="Q24" t="s">
        <v>54</v>
      </c>
      <c r="R24">
        <v>-0.21</v>
      </c>
      <c r="S24">
        <v>-0.06</v>
      </c>
      <c r="T24">
        <v>5.2</v>
      </c>
    </row>
    <row r="25" spans="1:20" ht="14.25">
      <c r="A25" t="s">
        <v>55</v>
      </c>
      <c r="B25">
        <v>0</v>
      </c>
      <c r="C25">
        <v>0.2</v>
      </c>
      <c r="E25" s="4">
        <f t="shared" si="0"/>
        <v>2.12001</v>
      </c>
      <c r="F25" s="4">
        <f t="shared" si="1"/>
        <v>1.24001</v>
      </c>
      <c r="H25">
        <f t="shared" si="2"/>
        <v>66.04371948997044</v>
      </c>
      <c r="I25">
        <f t="shared" si="3"/>
        <v>57.944121756440396</v>
      </c>
      <c r="K25" s="5">
        <f t="shared" si="4"/>
        <v>66.04371948997044</v>
      </c>
      <c r="L25" s="5">
        <f t="shared" si="5"/>
        <v>38.629474674533725</v>
      </c>
      <c r="Q25" t="s">
        <v>55</v>
      </c>
      <c r="R25">
        <v>0</v>
      </c>
      <c r="S25">
        <v>0.2</v>
      </c>
      <c r="T25">
        <v>2.9</v>
      </c>
    </row>
    <row r="26" spans="1:20" ht="14.25">
      <c r="A26" t="s">
        <v>56</v>
      </c>
      <c r="B26">
        <v>0.27</v>
      </c>
      <c r="C26">
        <v>0.16</v>
      </c>
      <c r="E26" s="4">
        <f t="shared" si="0"/>
        <v>2.39001</v>
      </c>
      <c r="F26" s="4">
        <f t="shared" si="1"/>
        <v>1.20001</v>
      </c>
      <c r="H26">
        <f t="shared" si="2"/>
        <v>74.45490824016126</v>
      </c>
      <c r="I26">
        <f t="shared" si="3"/>
        <v>56.07497161228218</v>
      </c>
      <c r="K26" s="5">
        <f t="shared" si="4"/>
        <v>74.45490824016126</v>
      </c>
      <c r="L26" s="5">
        <f t="shared" si="5"/>
        <v>37.38337263746842</v>
      </c>
      <c r="Q26" t="s">
        <v>56</v>
      </c>
      <c r="R26">
        <v>0.27</v>
      </c>
      <c r="S26">
        <v>0.16</v>
      </c>
      <c r="T26">
        <v>6.8</v>
      </c>
    </row>
    <row r="27" spans="1:20" ht="14.25">
      <c r="A27" t="s">
        <v>57</v>
      </c>
      <c r="B27">
        <v>0.58</v>
      </c>
      <c r="C27">
        <v>0.19</v>
      </c>
      <c r="E27" s="4">
        <f t="shared" si="0"/>
        <v>2.7000100000000002</v>
      </c>
      <c r="F27" s="4">
        <f t="shared" si="1"/>
        <v>1.23001</v>
      </c>
      <c r="H27">
        <f t="shared" si="2"/>
        <v>84.11219902741736</v>
      </c>
      <c r="I27">
        <f t="shared" si="3"/>
        <v>57.47683422040084</v>
      </c>
      <c r="K27" s="5">
        <f t="shared" si="4"/>
        <v>84.11219902741736</v>
      </c>
      <c r="L27" s="5">
        <f t="shared" si="5"/>
        <v>38.3179491652674</v>
      </c>
      <c r="Q27" t="s">
        <v>57</v>
      </c>
      <c r="R27">
        <v>0.58</v>
      </c>
      <c r="S27">
        <v>0.19</v>
      </c>
      <c r="T27">
        <v>2.8</v>
      </c>
    </row>
    <row r="28" spans="1:20" ht="14.25">
      <c r="A28" t="s">
        <v>58</v>
      </c>
      <c r="B28">
        <v>0.47</v>
      </c>
      <c r="C28">
        <v>-0.01</v>
      </c>
      <c r="E28" s="4">
        <f t="shared" si="0"/>
        <v>2.5900100000000004</v>
      </c>
      <c r="F28" s="4">
        <f t="shared" si="1"/>
        <v>1.03001</v>
      </c>
      <c r="H28">
        <f t="shared" si="2"/>
        <v>80.68541842548778</v>
      </c>
      <c r="I28">
        <f t="shared" si="3"/>
        <v>48.131083499609815</v>
      </c>
      <c r="K28" s="5">
        <f t="shared" si="4"/>
        <v>80.68541842548778</v>
      </c>
      <c r="L28" s="5">
        <f t="shared" si="5"/>
        <v>32.08743897994088</v>
      </c>
      <c r="Q28" t="s">
        <v>58</v>
      </c>
      <c r="R28">
        <v>0.47</v>
      </c>
      <c r="S28">
        <v>-0.01</v>
      </c>
      <c r="T28">
        <v>3.1</v>
      </c>
    </row>
    <row r="29" spans="1:6" ht="14.25">
      <c r="A29" t="s">
        <v>65</v>
      </c>
      <c r="B29">
        <f>MIN(B5:B28)</f>
        <v>-2.12</v>
      </c>
      <c r="C29">
        <f>MIN(C5:C28)</f>
        <v>-1.04</v>
      </c>
      <c r="D29" t="s">
        <v>66</v>
      </c>
      <c r="E29">
        <f>MAX(E5:E28)</f>
        <v>3.21001</v>
      </c>
      <c r="F29">
        <f>MAX(F5:F28)</f>
        <v>2.14001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77"/>
  <sheetViews>
    <sheetView showGridLines="0" workbookViewId="0" topLeftCell="A34">
      <selection activeCell="D27" sqref="D27"/>
    </sheetView>
  </sheetViews>
  <sheetFormatPr defaultColWidth="10.00390625" defaultRowHeight="13.5"/>
  <cols>
    <col min="1" max="3" width="11.00390625" style="0" customWidth="1"/>
    <col min="4" max="4" width="13.625" style="0" customWidth="1"/>
    <col min="5" max="16384" width="11.00390625" style="0" customWidth="1"/>
  </cols>
  <sheetData>
    <row r="1" spans="1:25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4.25">
      <c r="A2" s="1">
        <v>1</v>
      </c>
      <c r="B2" s="2" t="s">
        <v>25</v>
      </c>
      <c r="C2" s="2" t="s">
        <v>26</v>
      </c>
      <c r="D2" s="2" t="s">
        <v>27</v>
      </c>
      <c r="E2" s="3">
        <v>75.76976839689965</v>
      </c>
      <c r="F2" s="3">
        <v>2.05</v>
      </c>
      <c r="G2" s="3">
        <v>6.241666666666667</v>
      </c>
      <c r="H2" s="3">
        <v>2.3324</v>
      </c>
      <c r="I2" s="3">
        <v>0.3968910583333333</v>
      </c>
      <c r="J2" s="3">
        <v>0.40406980000000003</v>
      </c>
      <c r="K2" s="3">
        <v>1.33872265</v>
      </c>
      <c r="L2" s="3">
        <v>0.13449678333333334</v>
      </c>
      <c r="M2" s="3">
        <v>0.012780091666666667</v>
      </c>
      <c r="N2" s="3">
        <v>0</v>
      </c>
      <c r="O2" s="3">
        <v>3.2372905750000003</v>
      </c>
      <c r="P2" s="3">
        <v>5.524250958333334</v>
      </c>
      <c r="Q2" s="3">
        <v>1.8900693250000002</v>
      </c>
      <c r="R2" s="3">
        <v>20.74373279265846</v>
      </c>
      <c r="S2" s="3">
        <v>9.177190155</v>
      </c>
      <c r="T2" s="3">
        <v>136.09741824</v>
      </c>
      <c r="U2" s="3">
        <v>15.118653689999999</v>
      </c>
      <c r="V2" s="3">
        <v>58.94863820999999</v>
      </c>
      <c r="W2" s="3">
        <v>170.057780235</v>
      </c>
      <c r="X2" s="3">
        <v>52.05056787</v>
      </c>
      <c r="Y2" s="3">
        <v>441.45024839999996</v>
      </c>
    </row>
    <row r="3" spans="1:25" ht="14.25">
      <c r="A3" s="1">
        <v>2</v>
      </c>
      <c r="B3" s="2" t="s">
        <v>28</v>
      </c>
      <c r="C3" s="2" t="s">
        <v>26</v>
      </c>
      <c r="D3" s="2" t="s">
        <v>29</v>
      </c>
      <c r="E3" s="3">
        <v>75.40309213684685</v>
      </c>
      <c r="F3" s="3">
        <v>7.183333333333334</v>
      </c>
      <c r="G3" s="3">
        <v>2.025</v>
      </c>
      <c r="H3" s="3">
        <v>2.646</v>
      </c>
      <c r="I3" s="3">
        <v>0.5213852111111111</v>
      </c>
      <c r="J3" s="3">
        <v>0.031776377777777774</v>
      </c>
      <c r="K3" s="3">
        <v>0.7646606388888889</v>
      </c>
      <c r="L3" s="3">
        <v>0.18357838333333334</v>
      </c>
      <c r="M3" s="3">
        <v>0.09655897222222222</v>
      </c>
      <c r="N3" s="3">
        <v>0</v>
      </c>
      <c r="O3" s="3">
        <v>3.5497803777777777</v>
      </c>
      <c r="P3" s="3">
        <v>5.081262183333333</v>
      </c>
      <c r="Q3" s="3">
        <v>1.0100965944444444</v>
      </c>
      <c r="R3" s="3">
        <v>36.15359136822211</v>
      </c>
      <c r="S3" s="3">
        <v>5.815400198666667</v>
      </c>
      <c r="T3" s="3">
        <v>120.96164995733332</v>
      </c>
      <c r="U3" s="3">
        <v>27.437949754666665</v>
      </c>
      <c r="V3" s="3">
        <v>54.242818039999996</v>
      </c>
      <c r="W3" s="3">
        <v>146.98759601599997</v>
      </c>
      <c r="X3" s="3">
        <v>46.84139960533333</v>
      </c>
      <c r="Y3" s="3">
        <v>402.2868135719999</v>
      </c>
    </row>
    <row r="4" spans="1:25" ht="14.25">
      <c r="A4" s="1">
        <v>3</v>
      </c>
      <c r="B4" s="2" t="s">
        <v>30</v>
      </c>
      <c r="C4" s="2" t="s">
        <v>26</v>
      </c>
      <c r="D4" s="2" t="s">
        <v>31</v>
      </c>
      <c r="E4" s="3">
        <v>51.79609350710007</v>
      </c>
      <c r="F4" s="3">
        <v>0.8583333333333334</v>
      </c>
      <c r="G4" s="3">
        <v>1.9</v>
      </c>
      <c r="H4" s="3">
        <v>3.6357999999999997</v>
      </c>
      <c r="I4" s="3">
        <v>0.661261</v>
      </c>
      <c r="J4" s="3">
        <v>0.433349</v>
      </c>
      <c r="K4" s="3">
        <v>0.973276</v>
      </c>
      <c r="L4" s="3">
        <v>0.213931</v>
      </c>
      <c r="M4" s="3">
        <v>0.103726</v>
      </c>
      <c r="N4" s="3">
        <v>0</v>
      </c>
      <c r="O4" s="3">
        <v>3.314458</v>
      </c>
      <c r="P4" s="3">
        <v>5.698885000000001</v>
      </c>
      <c r="Q4" s="3">
        <v>1.7231660000000006</v>
      </c>
      <c r="R4" s="3">
        <v>33.477291623479545</v>
      </c>
      <c r="S4" s="3">
        <v>4.355790615</v>
      </c>
      <c r="T4" s="3">
        <v>238.57296541500003</v>
      </c>
      <c r="U4" s="3">
        <v>28.768255650000004</v>
      </c>
      <c r="V4" s="3">
        <v>51.96415266</v>
      </c>
      <c r="W4" s="3">
        <v>132.10974580500002</v>
      </c>
      <c r="X4" s="3">
        <v>38.77114830000001</v>
      </c>
      <c r="Y4" s="3">
        <v>494.542058445</v>
      </c>
    </row>
    <row r="5" spans="1:25" ht="14.25">
      <c r="A5" s="1">
        <v>4</v>
      </c>
      <c r="B5" s="2" t="s">
        <v>32</v>
      </c>
      <c r="C5" s="2" t="s">
        <v>26</v>
      </c>
      <c r="D5" s="2" t="s">
        <v>33</v>
      </c>
      <c r="E5" s="3">
        <v>75.73557230704802</v>
      </c>
      <c r="F5" s="3">
        <v>2.2</v>
      </c>
      <c r="G5" s="3">
        <v>6</v>
      </c>
      <c r="H5" s="3">
        <v>2.7146</v>
      </c>
      <c r="I5" s="3">
        <v>0.3296601333333333</v>
      </c>
      <c r="J5" s="3">
        <v>0.020871288888888888</v>
      </c>
      <c r="K5" s="3">
        <v>0.5552137777777778</v>
      </c>
      <c r="L5" s="3">
        <v>0.11048035555555556</v>
      </c>
      <c r="M5" s="3">
        <v>0.008654711111111112</v>
      </c>
      <c r="N5" s="3">
        <v>0.0037180888888888887</v>
      </c>
      <c r="O5" s="3">
        <v>1.651987511111111</v>
      </c>
      <c r="P5" s="3">
        <v>2.680460888888889</v>
      </c>
      <c r="Q5" s="3">
        <v>0.6988132444444444</v>
      </c>
      <c r="R5" s="3">
        <v>57.73400607571676</v>
      </c>
      <c r="S5" s="3">
        <v>5.192237946333334</v>
      </c>
      <c r="T5" s="3">
        <v>121.44076630166666</v>
      </c>
      <c r="U5" s="3">
        <v>26.925531837</v>
      </c>
      <c r="V5" s="3">
        <v>37.055978014000004</v>
      </c>
      <c r="W5" s="3">
        <v>123.52963485533334</v>
      </c>
      <c r="X5" s="3">
        <v>42.769219581</v>
      </c>
      <c r="Y5" s="3">
        <v>356.91336853533335</v>
      </c>
    </row>
    <row r="6" spans="1:25" ht="14.25">
      <c r="A6" s="1">
        <v>5</v>
      </c>
      <c r="B6" s="2" t="s">
        <v>34</v>
      </c>
      <c r="C6" s="2" t="s">
        <v>26</v>
      </c>
      <c r="D6" s="2" t="s">
        <v>35</v>
      </c>
      <c r="E6" s="3">
        <v>61.16995303905766</v>
      </c>
      <c r="F6" s="3">
        <v>0.3416666666666667</v>
      </c>
      <c r="G6" s="3">
        <v>5.033333333333333</v>
      </c>
      <c r="H6" s="3">
        <v>2.3226</v>
      </c>
      <c r="I6" s="3">
        <v>0.15192616666666667</v>
      </c>
      <c r="J6" s="3">
        <v>0</v>
      </c>
      <c r="K6" s="3">
        <v>0.21685688333333336</v>
      </c>
      <c r="L6" s="3">
        <v>0.015870583333333334</v>
      </c>
      <c r="M6" s="3">
        <v>0</v>
      </c>
      <c r="N6" s="3">
        <v>0.013620966666666668</v>
      </c>
      <c r="O6" s="3">
        <v>0.4712484666666667</v>
      </c>
      <c r="P6" s="3">
        <v>0.8457326</v>
      </c>
      <c r="Q6" s="3">
        <v>0.22255796666666658</v>
      </c>
      <c r="R6" s="3">
        <v>19.029230233677367</v>
      </c>
      <c r="S6" s="3">
        <v>6.498415115000001</v>
      </c>
      <c r="T6" s="3">
        <v>86.91117787666667</v>
      </c>
      <c r="U6" s="3">
        <v>26.595456661666667</v>
      </c>
      <c r="V6" s="3">
        <v>44.60998819166667</v>
      </c>
      <c r="W6" s="3">
        <v>134.12020416000001</v>
      </c>
      <c r="X6" s="3">
        <v>37.960714083333336</v>
      </c>
      <c r="Y6" s="3">
        <v>336.69595608833333</v>
      </c>
    </row>
    <row r="7" spans="1:25" ht="14.25">
      <c r="A7" s="1">
        <v>6</v>
      </c>
      <c r="B7" s="2" t="s">
        <v>36</v>
      </c>
      <c r="C7" s="2" t="s">
        <v>26</v>
      </c>
      <c r="D7" s="2" t="s">
        <v>37</v>
      </c>
      <c r="E7" s="3">
        <v>35.03218965527868</v>
      </c>
      <c r="F7" s="3">
        <v>2.216666666666667</v>
      </c>
      <c r="G7" s="3">
        <v>3.15</v>
      </c>
      <c r="H7" s="3">
        <v>1.9796</v>
      </c>
      <c r="I7" s="3">
        <v>0.37865034166666667</v>
      </c>
      <c r="J7" s="3">
        <v>0.022624780555555557</v>
      </c>
      <c r="K7" s="3">
        <v>0.7693504472222222</v>
      </c>
      <c r="L7" s="3">
        <v>0.16499184166666667</v>
      </c>
      <c r="M7" s="3">
        <v>0.308666666</v>
      </c>
      <c r="N7" s="3">
        <v>0.11830350277777778</v>
      </c>
      <c r="O7" s="3">
        <v>2.752453827777778</v>
      </c>
      <c r="P7" s="3">
        <v>4.239646477777778</v>
      </c>
      <c r="Q7" s="3">
        <v>1.1085423083333332</v>
      </c>
      <c r="R7" s="3">
        <v>33.026186717851154</v>
      </c>
      <c r="S7" s="3">
        <v>9.432366347999999</v>
      </c>
      <c r="T7" s="3">
        <v>71.677633805</v>
      </c>
      <c r="U7" s="3">
        <v>27.983049895</v>
      </c>
      <c r="V7" s="3">
        <v>39.884241923</v>
      </c>
      <c r="W7" s="3">
        <v>143.088416599</v>
      </c>
      <c r="X7" s="3">
        <v>45.22489276899999</v>
      </c>
      <c r="Y7" s="3">
        <v>337.290601339</v>
      </c>
    </row>
    <row r="8" spans="1:25" ht="14.25">
      <c r="A8" s="1">
        <v>7</v>
      </c>
      <c r="B8" s="2" t="s">
        <v>25</v>
      </c>
      <c r="C8" s="2" t="s">
        <v>38</v>
      </c>
      <c r="D8" s="2" t="s">
        <v>39</v>
      </c>
      <c r="E8" s="3">
        <v>52.719267737200234</v>
      </c>
      <c r="F8" s="3">
        <v>2.85</v>
      </c>
      <c r="G8" s="3">
        <v>7.766666666666667</v>
      </c>
      <c r="H8" s="3">
        <v>0.8232</v>
      </c>
      <c r="I8" s="3">
        <v>0.11341936666666666</v>
      </c>
      <c r="J8" s="3">
        <v>0.0206323</v>
      </c>
      <c r="K8" s="3">
        <v>0.5224226583333333</v>
      </c>
      <c r="L8" s="3">
        <v>0.09506011666666665</v>
      </c>
      <c r="M8" s="3">
        <v>0.05580629166666666</v>
      </c>
      <c r="N8" s="3">
        <v>0</v>
      </c>
      <c r="O8" s="3">
        <v>1.8787923916666665</v>
      </c>
      <c r="P8" s="3">
        <v>2.687182225</v>
      </c>
      <c r="Q8" s="3">
        <v>0.6949704666666668</v>
      </c>
      <c r="R8" s="3">
        <v>7.040506544264457</v>
      </c>
      <c r="S8" s="3">
        <v>0.8125713283333333</v>
      </c>
      <c r="T8" s="3">
        <v>70.97395975783333</v>
      </c>
      <c r="U8" s="3">
        <v>5.910212682</v>
      </c>
      <c r="V8" s="3">
        <v>13.500292212166666</v>
      </c>
      <c r="W8" s="3">
        <v>164.72810795916666</v>
      </c>
      <c r="X8" s="3">
        <v>70.81476210983332</v>
      </c>
      <c r="Y8" s="3">
        <v>326.73990604933334</v>
      </c>
    </row>
    <row r="9" spans="1:25" ht="14.25">
      <c r="A9" s="1">
        <v>8</v>
      </c>
      <c r="B9" s="2" t="s">
        <v>28</v>
      </c>
      <c r="C9" s="2" t="s">
        <v>38</v>
      </c>
      <c r="D9" s="2" t="s">
        <v>40</v>
      </c>
      <c r="E9" s="3">
        <v>50.38735693003601</v>
      </c>
      <c r="F9" s="3">
        <v>14.641666666666666</v>
      </c>
      <c r="G9" s="3">
        <v>2.6583333333333337</v>
      </c>
      <c r="H9" s="3">
        <v>2.1168</v>
      </c>
      <c r="I9" s="3">
        <v>0.10475587777777778</v>
      </c>
      <c r="J9" s="3">
        <v>0</v>
      </c>
      <c r="K9" s="3">
        <v>0.18025994999999997</v>
      </c>
      <c r="L9" s="3">
        <v>0.022403441666666666</v>
      </c>
      <c r="M9" s="3">
        <v>0.004955599999999999</v>
      </c>
      <c r="N9" s="3">
        <v>0</v>
      </c>
      <c r="O9" s="3">
        <v>0.5504501527777778</v>
      </c>
      <c r="P9" s="3">
        <v>0.9473799472222221</v>
      </c>
      <c r="Q9" s="3">
        <v>0.29217391666666653</v>
      </c>
      <c r="R9" s="3">
        <v>20.834729276316928</v>
      </c>
      <c r="S9" s="3">
        <v>0.9079570843333333</v>
      </c>
      <c r="T9" s="3">
        <v>39.38821292566667</v>
      </c>
      <c r="U9" s="3">
        <v>13.676438046333335</v>
      </c>
      <c r="V9" s="3">
        <v>19.165208082666666</v>
      </c>
      <c r="W9" s="3">
        <v>168.43941768633334</v>
      </c>
      <c r="X9" s="3">
        <v>89.919859851</v>
      </c>
      <c r="Y9" s="3">
        <v>331.49709367633335</v>
      </c>
    </row>
    <row r="10" spans="1:25" ht="14.25">
      <c r="A10" s="1">
        <v>9</v>
      </c>
      <c r="B10" s="2" t="s">
        <v>30</v>
      </c>
      <c r="C10" s="2" t="s">
        <v>38</v>
      </c>
      <c r="D10" s="2" t="s">
        <v>41</v>
      </c>
      <c r="E10" s="3">
        <v>38.49820829682015</v>
      </c>
      <c r="F10" s="3">
        <v>2.941666666666667</v>
      </c>
      <c r="G10" s="3">
        <v>1.3208333333333333</v>
      </c>
      <c r="H10" s="3">
        <v>0.9211999999999999</v>
      </c>
      <c r="I10" s="3">
        <v>0.29134044444444446</v>
      </c>
      <c r="J10" s="3">
        <v>0.0887207</v>
      </c>
      <c r="K10" s="3">
        <v>0.2480789</v>
      </c>
      <c r="L10" s="3">
        <v>0.04263365555555556</v>
      </c>
      <c r="M10" s="3">
        <v>0.05691812777777777</v>
      </c>
      <c r="N10" s="3">
        <v>0</v>
      </c>
      <c r="O10" s="3">
        <v>0.6862511611111112</v>
      </c>
      <c r="P10" s="3">
        <v>1.8307984222222222</v>
      </c>
      <c r="Q10" s="3">
        <v>0.8532068166666666</v>
      </c>
      <c r="R10" s="3">
        <v>11.260234896526322</v>
      </c>
      <c r="S10" s="3">
        <v>0.622881652</v>
      </c>
      <c r="T10" s="3">
        <v>34.914770992</v>
      </c>
      <c r="U10" s="3">
        <v>11.024838248</v>
      </c>
      <c r="V10" s="3">
        <v>15.344931636</v>
      </c>
      <c r="W10" s="3">
        <v>141.302289184</v>
      </c>
      <c r="X10" s="3">
        <v>38.413261772</v>
      </c>
      <c r="Y10" s="3">
        <v>241.62297348400003</v>
      </c>
    </row>
    <row r="11" spans="1:25" ht="14.25">
      <c r="A11" s="1">
        <v>10</v>
      </c>
      <c r="B11" s="2" t="s">
        <v>32</v>
      </c>
      <c r="C11" s="2" t="s">
        <v>38</v>
      </c>
      <c r="D11" s="2" t="s">
        <v>42</v>
      </c>
      <c r="E11" s="3">
        <v>54.16828423704863</v>
      </c>
      <c r="F11" s="3">
        <v>2.125</v>
      </c>
      <c r="G11" s="3">
        <v>3.966666666666667</v>
      </c>
      <c r="H11" s="3">
        <v>1.274</v>
      </c>
      <c r="I11" s="3">
        <v>0.011279983333333334</v>
      </c>
      <c r="J11" s="3">
        <v>0</v>
      </c>
      <c r="K11" s="3">
        <v>0.047892666666666674</v>
      </c>
      <c r="L11" s="3">
        <v>0</v>
      </c>
      <c r="M11" s="3">
        <v>0</v>
      </c>
      <c r="N11" s="3">
        <v>0</v>
      </c>
      <c r="O11" s="3">
        <v>0.22531609166666666</v>
      </c>
      <c r="P11" s="3">
        <v>0.28448874166666666</v>
      </c>
      <c r="Q11" s="3">
        <v>0.04789266666666666</v>
      </c>
      <c r="R11" s="3">
        <v>18.891870896277506</v>
      </c>
      <c r="S11" s="3">
        <v>0.34301006666666667</v>
      </c>
      <c r="T11" s="3">
        <v>31.651253901666667</v>
      </c>
      <c r="U11" s="3">
        <v>10.194259181333333</v>
      </c>
      <c r="V11" s="3">
        <v>14.077133135999999</v>
      </c>
      <c r="W11" s="3">
        <v>151.88314246966667</v>
      </c>
      <c r="X11" s="3">
        <v>74.87052230166667</v>
      </c>
      <c r="Y11" s="3">
        <v>283.019321057</v>
      </c>
    </row>
    <row r="12" spans="1:25" ht="14.25">
      <c r="A12" s="1">
        <v>11</v>
      </c>
      <c r="B12" s="2" t="s">
        <v>34</v>
      </c>
      <c r="C12" s="2" t="s">
        <v>38</v>
      </c>
      <c r="D12" s="2" t="s">
        <v>43</v>
      </c>
      <c r="E12" s="3">
        <v>54.63054854792272</v>
      </c>
      <c r="F12" s="3">
        <v>0.5583333333333333</v>
      </c>
      <c r="G12" s="3">
        <v>3.766666666666667</v>
      </c>
      <c r="H12" s="3">
        <v>0.8036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7.038573608340882</v>
      </c>
      <c r="S12" s="3">
        <v>0.23542502399999998</v>
      </c>
      <c r="T12" s="3">
        <v>22.698896064</v>
      </c>
      <c r="U12" s="3">
        <v>9.104735823999999</v>
      </c>
      <c r="V12" s="3">
        <v>14.529320752</v>
      </c>
      <c r="W12" s="3">
        <v>106.74562963199999</v>
      </c>
      <c r="X12" s="3">
        <v>59.315661776</v>
      </c>
      <c r="Y12" s="3">
        <v>212.62966907199998</v>
      </c>
    </row>
    <row r="13" spans="1:25" ht="14.25">
      <c r="A13" s="1">
        <v>12</v>
      </c>
      <c r="B13" s="2" t="s">
        <v>36</v>
      </c>
      <c r="C13" s="2" t="s">
        <v>38</v>
      </c>
      <c r="D13" s="2" t="s">
        <v>44</v>
      </c>
      <c r="E13" s="3">
        <v>51.45778439170501</v>
      </c>
      <c r="F13" s="3">
        <v>4.616666666666667</v>
      </c>
      <c r="G13" s="3">
        <v>5.208333333333334</v>
      </c>
      <c r="H13" s="3">
        <v>1.6268</v>
      </c>
      <c r="I13" s="3">
        <v>0.08429288888888889</v>
      </c>
      <c r="J13" s="3">
        <v>0</v>
      </c>
      <c r="K13" s="3">
        <v>0.18918544444444443</v>
      </c>
      <c r="L13" s="3">
        <v>0.004173208333333333</v>
      </c>
      <c r="M13" s="3">
        <v>0.0065113888888888895</v>
      </c>
      <c r="N13" s="3">
        <v>0.003107708333333333</v>
      </c>
      <c r="O13" s="3">
        <v>0.45609319444444446</v>
      </c>
      <c r="P13" s="3">
        <v>0.7372964027777779</v>
      </c>
      <c r="Q13" s="3">
        <v>0.1969103194444445</v>
      </c>
      <c r="R13" s="3">
        <v>6.929678419751853</v>
      </c>
      <c r="S13" s="3">
        <v>0.13394332233333334</v>
      </c>
      <c r="T13" s="3">
        <v>13.538712697666668</v>
      </c>
      <c r="U13" s="3">
        <v>14.676361175666669</v>
      </c>
      <c r="V13" s="3">
        <v>8.953328312333333</v>
      </c>
      <c r="W13" s="3">
        <v>152.544048901</v>
      </c>
      <c r="X13" s="3">
        <v>84.34254450200001</v>
      </c>
      <c r="Y13" s="3">
        <v>274.18893891100004</v>
      </c>
    </row>
    <row r="14" spans="1:25" ht="14.25">
      <c r="A14" s="1">
        <v>13</v>
      </c>
      <c r="B14" s="2" t="s">
        <v>25</v>
      </c>
      <c r="C14" s="2" t="s">
        <v>45</v>
      </c>
      <c r="D14" s="2" t="s">
        <v>46</v>
      </c>
      <c r="E14" s="3">
        <v>56.79249639748943</v>
      </c>
      <c r="F14" s="3">
        <v>0.55</v>
      </c>
      <c r="G14" s="3">
        <v>6.391666666666667</v>
      </c>
      <c r="H14" s="3">
        <v>1.2838</v>
      </c>
      <c r="I14" s="3">
        <v>0.170484</v>
      </c>
      <c r="J14" s="3">
        <v>0.03157111111111111</v>
      </c>
      <c r="K14" s="3">
        <v>0.2364676222222222</v>
      </c>
      <c r="L14" s="3">
        <v>0.06369471666666666</v>
      </c>
      <c r="M14" s="3">
        <v>0.03239985277777778</v>
      </c>
      <c r="N14" s="3">
        <v>0</v>
      </c>
      <c r="O14" s="3">
        <v>0.8249925972222222</v>
      </c>
      <c r="P14" s="3">
        <v>1.149</v>
      </c>
      <c r="Q14" s="3">
        <v>0.15352340277777785</v>
      </c>
      <c r="R14" s="3">
        <v>16.34277585281535</v>
      </c>
      <c r="S14" s="3">
        <v>3.4410767846666666</v>
      </c>
      <c r="T14" s="3">
        <v>110.78697334900002</v>
      </c>
      <c r="U14" s="3">
        <v>28.867282249666665</v>
      </c>
      <c r="V14" s="3">
        <v>51.39763702966667</v>
      </c>
      <c r="W14" s="3">
        <v>36.36254999333334</v>
      </c>
      <c r="X14" s="3">
        <v>39.186269599000006</v>
      </c>
      <c r="Y14" s="3">
        <v>270.0417890053334</v>
      </c>
    </row>
    <row r="15" spans="1:25" ht="14.25">
      <c r="A15" s="1">
        <v>14</v>
      </c>
      <c r="B15" s="2" t="s">
        <v>28</v>
      </c>
      <c r="C15" s="2" t="s">
        <v>45</v>
      </c>
      <c r="D15" s="2" t="s">
        <v>47</v>
      </c>
      <c r="E15" s="3">
        <v>44.01501734687883</v>
      </c>
      <c r="F15" s="3">
        <v>6</v>
      </c>
      <c r="G15" s="3">
        <v>2.9</v>
      </c>
      <c r="H15" s="3">
        <v>2.4696</v>
      </c>
      <c r="I15" s="3">
        <v>0.34104451944444447</v>
      </c>
      <c r="J15" s="3">
        <v>0.24060935555555557</v>
      </c>
      <c r="K15" s="3">
        <v>0.45486546111111115</v>
      </c>
      <c r="L15" s="3">
        <v>0.055760130555555565</v>
      </c>
      <c r="M15" s="3">
        <v>0.3161971694444445</v>
      </c>
      <c r="N15" s="3">
        <v>0</v>
      </c>
      <c r="O15" s="3">
        <v>1.478877461111111</v>
      </c>
      <c r="P15" s="3">
        <v>2.8873540972222225</v>
      </c>
      <c r="Q15" s="3">
        <v>1.067432116666667</v>
      </c>
      <c r="R15" s="3">
        <v>23.879938562632745</v>
      </c>
      <c r="S15" s="3">
        <v>2.428855636666667</v>
      </c>
      <c r="T15" s="3">
        <v>88.57395399333333</v>
      </c>
      <c r="U15" s="3">
        <v>28.76711799</v>
      </c>
      <c r="V15" s="3">
        <v>46.23557641</v>
      </c>
      <c r="W15" s="3">
        <v>40.350714266666664</v>
      </c>
      <c r="X15" s="3">
        <v>37.48526206333333</v>
      </c>
      <c r="Y15" s="3">
        <v>243.84148036000002</v>
      </c>
    </row>
    <row r="16" spans="1:25" ht="14.25">
      <c r="A16" s="1">
        <v>15</v>
      </c>
      <c r="B16" s="2" t="s">
        <v>30</v>
      </c>
      <c r="C16" s="2" t="s">
        <v>45</v>
      </c>
      <c r="D16" s="2" t="s">
        <v>48</v>
      </c>
      <c r="E16" s="3">
        <v>22.42712572279077</v>
      </c>
      <c r="F16" s="3">
        <v>3.166666666666667</v>
      </c>
      <c r="G16" s="3">
        <v>4.983333333333333</v>
      </c>
      <c r="H16" s="3">
        <v>3.0184</v>
      </c>
      <c r="I16" s="3">
        <v>0.4351643333333333</v>
      </c>
      <c r="J16" s="3">
        <v>0.4261150444444445</v>
      </c>
      <c r="K16" s="3">
        <v>0.23174544444444445</v>
      </c>
      <c r="L16" s="3">
        <v>0.0520144</v>
      </c>
      <c r="M16" s="3">
        <v>0.2995010444444444</v>
      </c>
      <c r="N16" s="3">
        <v>0</v>
      </c>
      <c r="O16" s="3">
        <v>1.4217649555555556</v>
      </c>
      <c r="P16" s="3">
        <v>2.866305222222222</v>
      </c>
      <c r="Q16" s="3">
        <v>1.0093759333333332</v>
      </c>
      <c r="R16" s="3">
        <v>46.30689002668058</v>
      </c>
      <c r="S16" s="3">
        <v>3.189379317333333</v>
      </c>
      <c r="T16" s="3">
        <v>85.08296454133333</v>
      </c>
      <c r="U16" s="3">
        <v>29.374093923333334</v>
      </c>
      <c r="V16" s="3">
        <v>37.647666394</v>
      </c>
      <c r="W16" s="3">
        <v>35.55351635066667</v>
      </c>
      <c r="X16" s="3">
        <v>45.719662924666665</v>
      </c>
      <c r="Y16" s="3">
        <v>236.56728345133334</v>
      </c>
    </row>
    <row r="17" spans="1:25" ht="14.25">
      <c r="A17" s="1">
        <v>16</v>
      </c>
      <c r="B17" s="2" t="s">
        <v>32</v>
      </c>
      <c r="C17" s="2" t="s">
        <v>45</v>
      </c>
      <c r="D17" s="2" t="s">
        <v>49</v>
      </c>
      <c r="E17" s="3">
        <v>31.153205355348145</v>
      </c>
      <c r="F17" s="3">
        <v>0.75</v>
      </c>
      <c r="G17" s="3">
        <v>6.558333333333334</v>
      </c>
      <c r="H17" s="3">
        <v>1.8619999999999999</v>
      </c>
      <c r="I17" s="3">
        <v>0.12021926666666666</v>
      </c>
      <c r="J17" s="3">
        <v>0</v>
      </c>
      <c r="K17" s="3">
        <v>0.07517926666666667</v>
      </c>
      <c r="L17" s="3">
        <v>0</v>
      </c>
      <c r="M17" s="3">
        <v>0.006568333333333333</v>
      </c>
      <c r="N17" s="3">
        <v>0</v>
      </c>
      <c r="O17" s="3">
        <v>0.3242504666666667</v>
      </c>
      <c r="P17" s="3">
        <v>0.5265551333333334</v>
      </c>
      <c r="Q17" s="3">
        <v>0.08208540000000003</v>
      </c>
      <c r="R17" s="3">
        <v>24.034656663771536</v>
      </c>
      <c r="S17" s="3">
        <v>1.5757822453333332</v>
      </c>
      <c r="T17" s="3">
        <v>87.68777072533334</v>
      </c>
      <c r="U17" s="3">
        <v>25.000593146666667</v>
      </c>
      <c r="V17" s="3">
        <v>55.26988032533334</v>
      </c>
      <c r="W17" s="3">
        <v>32.199672885333335</v>
      </c>
      <c r="X17" s="3">
        <v>31.731764176</v>
      </c>
      <c r="Y17" s="3">
        <v>233.465463504</v>
      </c>
    </row>
    <row r="18" spans="1:25" ht="14.25">
      <c r="A18" s="1">
        <v>17</v>
      </c>
      <c r="B18" s="2" t="s">
        <v>34</v>
      </c>
      <c r="C18" s="2" t="s">
        <v>45</v>
      </c>
      <c r="D18" s="2" t="s">
        <v>50</v>
      </c>
      <c r="E18" s="3">
        <v>56.332566516875154</v>
      </c>
      <c r="F18" s="3">
        <v>0.25</v>
      </c>
      <c r="G18" s="3">
        <v>4.508333333333334</v>
      </c>
      <c r="H18" s="3">
        <v>1.3818</v>
      </c>
      <c r="I18" s="3">
        <v>0.0353064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0.10328720000000001</v>
      </c>
      <c r="P18" s="3">
        <v>0.13859359999999998</v>
      </c>
      <c r="Q18" s="3">
        <v>-2.7755575615628914E-17</v>
      </c>
      <c r="R18" s="3">
        <v>21.17689050342806</v>
      </c>
      <c r="S18" s="3">
        <v>3.352188256666667</v>
      </c>
      <c r="T18" s="3">
        <v>84.59936115</v>
      </c>
      <c r="U18" s="3">
        <v>24.70957981333333</v>
      </c>
      <c r="V18" s="3">
        <v>33.43614350333333</v>
      </c>
      <c r="W18" s="3">
        <v>41.27394861</v>
      </c>
      <c r="X18" s="3">
        <v>30.050496099999997</v>
      </c>
      <c r="Y18" s="3">
        <v>217.42171743333333</v>
      </c>
    </row>
    <row r="19" spans="1:25" ht="14.25">
      <c r="A19" s="1">
        <v>18</v>
      </c>
      <c r="B19" s="2" t="s">
        <v>36</v>
      </c>
      <c r="C19" s="2" t="s">
        <v>45</v>
      </c>
      <c r="D19" s="2" t="s">
        <v>51</v>
      </c>
      <c r="E19" s="3">
        <v>27.10526980324057</v>
      </c>
      <c r="F19" s="3">
        <v>1.6083333333333334</v>
      </c>
      <c r="G19" s="3">
        <v>4.583333333333334</v>
      </c>
      <c r="H19" s="3">
        <v>1.6268</v>
      </c>
      <c r="I19" s="3">
        <v>0.09899791666666667</v>
      </c>
      <c r="J19" s="3">
        <v>0.016902083333333335</v>
      </c>
      <c r="K19" s="3">
        <v>0.216125</v>
      </c>
      <c r="L19" s="3">
        <v>0.0076</v>
      </c>
      <c r="M19" s="3">
        <v>0.014447916666666666</v>
      </c>
      <c r="N19" s="3">
        <v>0</v>
      </c>
      <c r="O19" s="3">
        <v>0.6346791666666667</v>
      </c>
      <c r="P19" s="3">
        <v>0.9887520833333332</v>
      </c>
      <c r="Q19" s="3">
        <v>0.25507499999999983</v>
      </c>
      <c r="R19" s="3">
        <v>18.754882991496242</v>
      </c>
      <c r="S19" s="3">
        <v>3.5089930883333333</v>
      </c>
      <c r="T19" s="3">
        <v>48.932303618</v>
      </c>
      <c r="U19" s="3">
        <v>30.654739619333338</v>
      </c>
      <c r="V19" s="3">
        <v>28.472343918</v>
      </c>
      <c r="W19" s="3">
        <v>31.310338328</v>
      </c>
      <c r="X19" s="3">
        <v>41.39071847266666</v>
      </c>
      <c r="Y19" s="3">
        <v>184.26943704433333</v>
      </c>
    </row>
    <row r="20" spans="1:25" ht="14.25">
      <c r="A20" s="1">
        <v>19</v>
      </c>
      <c r="B20" s="2" t="s">
        <v>25</v>
      </c>
      <c r="C20" s="2" t="s">
        <v>52</v>
      </c>
      <c r="D20" s="2" t="s">
        <v>53</v>
      </c>
      <c r="E20" s="3">
        <v>56.15039666984017</v>
      </c>
      <c r="F20" s="3">
        <v>0.6</v>
      </c>
      <c r="G20" s="3">
        <v>5.433333333333334</v>
      </c>
      <c r="H20" s="3">
        <v>1.47</v>
      </c>
      <c r="I20" s="3">
        <v>0.07299711111111111</v>
      </c>
      <c r="J20" s="3">
        <v>0.031641333333333334</v>
      </c>
      <c r="K20" s="3">
        <v>0.10290372222222222</v>
      </c>
      <c r="L20" s="3">
        <v>0.035665888888888886</v>
      </c>
      <c r="M20" s="3">
        <v>0.024320805555555554</v>
      </c>
      <c r="N20" s="3">
        <v>0</v>
      </c>
      <c r="O20" s="3">
        <v>0.36946113888888893</v>
      </c>
      <c r="P20" s="3">
        <v>0.6421247777777778</v>
      </c>
      <c r="Q20" s="3">
        <v>0.19966652777777774</v>
      </c>
      <c r="R20" s="3">
        <v>19.770129379630863</v>
      </c>
      <c r="S20" s="3">
        <v>5.295065209333333</v>
      </c>
      <c r="T20" s="3">
        <v>113.00961919266666</v>
      </c>
      <c r="U20" s="3">
        <v>24.39525607266667</v>
      </c>
      <c r="V20" s="3">
        <v>62.92258646733333</v>
      </c>
      <c r="W20" s="3">
        <v>114.82286898933334</v>
      </c>
      <c r="X20" s="3">
        <v>48.270024897999996</v>
      </c>
      <c r="Y20" s="3">
        <v>368.7154208293333</v>
      </c>
    </row>
    <row r="21" spans="1:25" ht="14.25">
      <c r="A21" s="1">
        <v>20</v>
      </c>
      <c r="B21" s="2" t="s">
        <v>28</v>
      </c>
      <c r="C21" s="2" t="s">
        <v>52</v>
      </c>
      <c r="D21" s="2" t="s">
        <v>54</v>
      </c>
      <c r="E21" s="3">
        <v>61.69242115998925</v>
      </c>
      <c r="F21" s="3">
        <v>4.2</v>
      </c>
      <c r="G21" s="3">
        <v>1.775</v>
      </c>
      <c r="H21" s="3">
        <v>2.156</v>
      </c>
      <c r="I21" s="3">
        <v>0.35064951388888893</v>
      </c>
      <c r="J21" s="3">
        <v>0</v>
      </c>
      <c r="K21" s="3">
        <v>0.5417759027777778</v>
      </c>
      <c r="L21" s="3">
        <v>0.06419784722222223</v>
      </c>
      <c r="M21" s="3">
        <v>0.04000965277777778</v>
      </c>
      <c r="N21" s="3">
        <v>0</v>
      </c>
      <c r="O21" s="3">
        <v>1.0374752777777778</v>
      </c>
      <c r="P21" s="3">
        <v>1.9521855555555558</v>
      </c>
      <c r="Q21" s="3">
        <v>0.5640607638888891</v>
      </c>
      <c r="R21" s="3">
        <v>24.5030892766474</v>
      </c>
      <c r="S21" s="3">
        <v>6.822289658333334</v>
      </c>
      <c r="T21" s="3">
        <v>79.55001875</v>
      </c>
      <c r="U21" s="3">
        <v>30.58322985</v>
      </c>
      <c r="V21" s="3">
        <v>58.386711875</v>
      </c>
      <c r="W21" s="3">
        <v>110.47346251666666</v>
      </c>
      <c r="X21" s="3">
        <v>53.37155849166667</v>
      </c>
      <c r="Y21" s="3">
        <v>339.18727114166666</v>
      </c>
    </row>
    <row r="22" spans="1:25" ht="14.25">
      <c r="A22" s="1">
        <v>21</v>
      </c>
      <c r="B22" s="2" t="s">
        <v>30</v>
      </c>
      <c r="C22" s="2" t="s">
        <v>52</v>
      </c>
      <c r="D22" s="2" t="s">
        <v>55</v>
      </c>
      <c r="E22" s="3">
        <v>53.75569128133357</v>
      </c>
      <c r="F22" s="3">
        <v>1.0583333333333333</v>
      </c>
      <c r="G22" s="3">
        <v>2.1</v>
      </c>
      <c r="H22" s="3">
        <v>2.8126</v>
      </c>
      <c r="I22" s="3">
        <v>0.3521885</v>
      </c>
      <c r="J22" s="3">
        <v>0.0181405</v>
      </c>
      <c r="K22" s="3">
        <v>0.034383</v>
      </c>
      <c r="L22" s="3">
        <v>0.021900000000000003</v>
      </c>
      <c r="M22" s="3">
        <v>0.025696</v>
      </c>
      <c r="N22" s="3">
        <v>0</v>
      </c>
      <c r="O22" s="3">
        <v>0.3516045</v>
      </c>
      <c r="P22" s="3">
        <v>0.7563895</v>
      </c>
      <c r="Q22" s="3">
        <v>0.052596500000000046</v>
      </c>
      <c r="R22" s="3">
        <v>31.1526881779463</v>
      </c>
      <c r="S22" s="3">
        <v>4.279081092</v>
      </c>
      <c r="T22" s="3">
        <v>81.373464744</v>
      </c>
      <c r="U22" s="3">
        <v>23.919572292</v>
      </c>
      <c r="V22" s="3">
        <v>72.90623076</v>
      </c>
      <c r="W22" s="3">
        <v>102.770688768</v>
      </c>
      <c r="X22" s="3">
        <v>40.506694536000005</v>
      </c>
      <c r="Y22" s="3">
        <v>325.755732192</v>
      </c>
    </row>
    <row r="23" spans="1:25" ht="14.25">
      <c r="A23" s="1">
        <v>22</v>
      </c>
      <c r="B23" s="2" t="s">
        <v>32</v>
      </c>
      <c r="C23" s="2" t="s">
        <v>52</v>
      </c>
      <c r="D23" s="2" t="s">
        <v>56</v>
      </c>
      <c r="E23" s="3">
        <v>58.44063154297322</v>
      </c>
      <c r="F23" s="3">
        <v>2.05</v>
      </c>
      <c r="G23" s="3">
        <v>5</v>
      </c>
      <c r="H23" s="3">
        <v>1.9305999999999999</v>
      </c>
      <c r="I23" s="3">
        <v>0.04645925</v>
      </c>
      <c r="J23" s="3">
        <v>0</v>
      </c>
      <c r="K23" s="3">
        <v>0.010262083333333335</v>
      </c>
      <c r="L23" s="3">
        <v>0</v>
      </c>
      <c r="M23" s="3">
        <v>0</v>
      </c>
      <c r="N23" s="3">
        <v>0</v>
      </c>
      <c r="O23" s="3">
        <v>0.064931</v>
      </c>
      <c r="P23" s="3">
        <v>0.1401614</v>
      </c>
      <c r="Q23" s="3">
        <v>0.02877114999999999</v>
      </c>
      <c r="R23" s="3">
        <v>25.106878351532938</v>
      </c>
      <c r="S23" s="3">
        <v>6.404850087</v>
      </c>
      <c r="T23" s="3">
        <v>96.67006419399999</v>
      </c>
      <c r="U23" s="3">
        <v>26.652377093333328</v>
      </c>
      <c r="V23" s="3">
        <v>94.889953505</v>
      </c>
      <c r="W23" s="3">
        <v>109.11309705</v>
      </c>
      <c r="X23" s="3">
        <v>52.62070279233333</v>
      </c>
      <c r="Y23" s="3">
        <v>386.3510447216666</v>
      </c>
    </row>
    <row r="24" spans="1:25" ht="14.25">
      <c r="A24" s="1">
        <v>23</v>
      </c>
      <c r="B24" s="2" t="s">
        <v>34</v>
      </c>
      <c r="C24" s="2" t="s">
        <v>52</v>
      </c>
      <c r="D24" s="2" t="s">
        <v>57</v>
      </c>
      <c r="E24" s="3">
        <v>66.19625074283599</v>
      </c>
      <c r="F24" s="3">
        <v>0.25833333333333336</v>
      </c>
      <c r="G24" s="3">
        <v>3.825</v>
      </c>
      <c r="H24" s="3">
        <v>1.225</v>
      </c>
      <c r="I24" s="3">
        <v>0.02928621944444445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0.03231464166666667</v>
      </c>
      <c r="P24" s="3">
        <v>0.06160086111111112</v>
      </c>
      <c r="Q24" s="3">
        <v>0</v>
      </c>
      <c r="R24" s="3">
        <v>12.877130427885461</v>
      </c>
      <c r="S24" s="3">
        <v>4.244098242333333</v>
      </c>
      <c r="T24" s="3">
        <v>47.264071980666664</v>
      </c>
      <c r="U24" s="3">
        <v>30.473323845666666</v>
      </c>
      <c r="V24" s="3">
        <v>56.25773707366667</v>
      </c>
      <c r="W24" s="3">
        <v>112.64597695166668</v>
      </c>
      <c r="X24" s="3">
        <v>39.82541213366667</v>
      </c>
      <c r="Y24" s="3">
        <v>290.71062022766665</v>
      </c>
    </row>
    <row r="25" spans="1:25" ht="14.25">
      <c r="A25" s="1">
        <v>24</v>
      </c>
      <c r="B25" s="2" t="s">
        <v>36</v>
      </c>
      <c r="C25" s="2" t="s">
        <v>52</v>
      </c>
      <c r="D25" s="2" t="s">
        <v>58</v>
      </c>
      <c r="E25" s="3">
        <v>35.29473134714691</v>
      </c>
      <c r="F25" s="3">
        <v>3.525</v>
      </c>
      <c r="G25" s="3">
        <v>3.925</v>
      </c>
      <c r="H25" s="3">
        <v>1.8619999999999999</v>
      </c>
      <c r="I25" s="3">
        <v>0.10835145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0.1274593</v>
      </c>
      <c r="P25" s="3">
        <v>0.23581075000000004</v>
      </c>
      <c r="Q25" s="3">
        <v>4.163336342344337E-17</v>
      </c>
      <c r="R25" s="3">
        <v>14.536658564974113</v>
      </c>
      <c r="S25" s="3">
        <v>7.007242958000001</v>
      </c>
      <c r="T25" s="3">
        <v>57.380102947000005</v>
      </c>
      <c r="U25" s="3">
        <v>30.341241263000004</v>
      </c>
      <c r="V25" s="3">
        <v>50.302425324000005</v>
      </c>
      <c r="W25" s="3">
        <v>125.16642454300002</v>
      </c>
      <c r="X25" s="3">
        <v>73.066909052</v>
      </c>
      <c r="Y25" s="3">
        <v>343.26434608700004</v>
      </c>
    </row>
    <row r="27" spans="1:25" ht="14.25">
      <c r="A27" s="1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  <c r="O27" s="2" t="s">
        <v>14</v>
      </c>
      <c r="P27" s="2" t="s">
        <v>15</v>
      </c>
      <c r="Q27" s="2" t="s">
        <v>16</v>
      </c>
      <c r="R27" s="2" t="s">
        <v>17</v>
      </c>
      <c r="S27" s="2" t="s">
        <v>18</v>
      </c>
      <c r="T27" s="2" t="s">
        <v>19</v>
      </c>
      <c r="U27" s="2" t="s">
        <v>20</v>
      </c>
      <c r="V27" s="2" t="s">
        <v>21</v>
      </c>
      <c r="W27" s="2" t="s">
        <v>22</v>
      </c>
      <c r="X27" s="2" t="s">
        <v>23</v>
      </c>
      <c r="Y27" s="2" t="s">
        <v>24</v>
      </c>
    </row>
    <row r="28" spans="1:25" ht="14.25">
      <c r="A28" s="1">
        <v>1</v>
      </c>
      <c r="B28" s="2" t="s">
        <v>25</v>
      </c>
      <c r="C28" s="2" t="s">
        <v>26</v>
      </c>
      <c r="D28" s="2" t="s">
        <v>27</v>
      </c>
      <c r="E28" s="6">
        <f aca="true" t="shared" si="0" ref="E28:E51">IF(E2&lt;=0,"",E2)</f>
        <v>75.76976839689965</v>
      </c>
      <c r="F28" s="6">
        <f aca="true" t="shared" si="1" ref="F28:F51">IF(F2&lt;=0,"",F2)</f>
        <v>2.05</v>
      </c>
      <c r="G28" s="6">
        <f aca="true" t="shared" si="2" ref="G28:G51">IF(G2&lt;=0,"",G2)</f>
        <v>6.241666666666667</v>
      </c>
      <c r="H28" s="6">
        <f aca="true" t="shared" si="3" ref="H28:H51">IF(H2&lt;=0,"",H2)</f>
        <v>2.3324</v>
      </c>
      <c r="I28" s="6">
        <f aca="true" t="shared" si="4" ref="I28:I51">IF(I2&lt;=0,"",I2)</f>
        <v>0.3968910583333333</v>
      </c>
      <c r="J28" s="6">
        <f aca="true" t="shared" si="5" ref="J28:J51">IF(J2&lt;=0,"",J2)</f>
        <v>0.40406980000000003</v>
      </c>
      <c r="K28" s="6">
        <f aca="true" t="shared" si="6" ref="K28:K51">IF(K2&lt;=0,"",K2)</f>
        <v>1.33872265</v>
      </c>
      <c r="L28" s="6">
        <f aca="true" t="shared" si="7" ref="L28:L51">IF(L2&lt;=0,"",L2)</f>
        <v>0.13449678333333334</v>
      </c>
      <c r="M28" s="6">
        <f aca="true" t="shared" si="8" ref="M28:M51">IF(M2&lt;=0,"",M2)</f>
        <v>0.012780091666666667</v>
      </c>
      <c r="N28" s="6">
        <f aca="true" t="shared" si="9" ref="N28:N51">IF(N2&lt;=0,"",N2)</f>
        <v>0</v>
      </c>
      <c r="O28" s="6">
        <f aca="true" t="shared" si="10" ref="O28:O51">IF(O2&lt;=0,"",O2)</f>
        <v>3.2372905750000003</v>
      </c>
      <c r="P28" s="6">
        <f aca="true" t="shared" si="11" ref="P28:P51">IF(P2&lt;=0,"",P2)</f>
        <v>5.524250958333334</v>
      </c>
      <c r="Q28" s="6">
        <f aca="true" t="shared" si="12" ref="Q28:Q51">IF(Q2&lt;=0,"",Q2)</f>
        <v>1.8900693250000002</v>
      </c>
      <c r="R28" s="6">
        <f aca="true" t="shared" si="13" ref="R28:R51">IF(R2&lt;=0,"",R2)</f>
        <v>20.74373279265846</v>
      </c>
      <c r="S28" s="6">
        <f aca="true" t="shared" si="14" ref="S28:S51">IF(S2&lt;=0,"",S2)</f>
        <v>9.177190155</v>
      </c>
      <c r="T28" s="6">
        <f aca="true" t="shared" si="15" ref="T28:T51">IF(T2&lt;=0,"",T2)</f>
        <v>136.09741824</v>
      </c>
      <c r="U28" s="6">
        <f aca="true" t="shared" si="16" ref="U28:U51">IF(U2&lt;=0,"",U2)</f>
        <v>15.118653689999999</v>
      </c>
      <c r="V28" s="6">
        <f aca="true" t="shared" si="17" ref="V28:V51">IF(V2&lt;=0,"",V2)</f>
        <v>58.94863820999999</v>
      </c>
      <c r="W28" s="6">
        <f aca="true" t="shared" si="18" ref="W28:W51">IF(W2&lt;=0,"",W2)</f>
        <v>170.057780235</v>
      </c>
      <c r="X28" s="6">
        <f aca="true" t="shared" si="19" ref="X28:X51">IF(X2&lt;=0,"",X2)</f>
        <v>52.05056787</v>
      </c>
      <c r="Y28" s="6">
        <f aca="true" t="shared" si="20" ref="Y28:Y51">IF(Y2&lt;=0,"",Y2)</f>
        <v>441.45024839999996</v>
      </c>
    </row>
    <row r="29" spans="1:25" ht="14.25">
      <c r="A29" s="1">
        <v>2</v>
      </c>
      <c r="B29" s="2" t="s">
        <v>28</v>
      </c>
      <c r="C29" s="2" t="s">
        <v>26</v>
      </c>
      <c r="D29" s="2" t="s">
        <v>29</v>
      </c>
      <c r="E29" s="6">
        <f t="shared" si="0"/>
        <v>75.40309213684685</v>
      </c>
      <c r="F29" s="6">
        <f t="shared" si="1"/>
        <v>7.183333333333334</v>
      </c>
      <c r="G29" s="6">
        <f t="shared" si="2"/>
        <v>2.025</v>
      </c>
      <c r="H29" s="6">
        <f t="shared" si="3"/>
        <v>2.646</v>
      </c>
      <c r="I29" s="6">
        <f t="shared" si="4"/>
        <v>0.5213852111111111</v>
      </c>
      <c r="J29" s="6">
        <f t="shared" si="5"/>
        <v>0.031776377777777774</v>
      </c>
      <c r="K29" s="6">
        <f t="shared" si="6"/>
        <v>0.7646606388888889</v>
      </c>
      <c r="L29" s="6">
        <f t="shared" si="7"/>
        <v>0.18357838333333334</v>
      </c>
      <c r="M29" s="6">
        <f t="shared" si="8"/>
        <v>0.09655897222222222</v>
      </c>
      <c r="N29" s="6">
        <f t="shared" si="9"/>
        <v>0</v>
      </c>
      <c r="O29" s="6">
        <f t="shared" si="10"/>
        <v>3.5497803777777777</v>
      </c>
      <c r="P29" s="6">
        <f t="shared" si="11"/>
        <v>5.081262183333333</v>
      </c>
      <c r="Q29" s="6">
        <f t="shared" si="12"/>
        <v>1.0100965944444444</v>
      </c>
      <c r="R29" s="6">
        <f t="shared" si="13"/>
        <v>36.15359136822211</v>
      </c>
      <c r="S29" s="6">
        <f t="shared" si="14"/>
        <v>5.815400198666667</v>
      </c>
      <c r="T29" s="6">
        <f t="shared" si="15"/>
        <v>120.96164995733332</v>
      </c>
      <c r="U29" s="6">
        <f t="shared" si="16"/>
        <v>27.437949754666665</v>
      </c>
      <c r="V29" s="6">
        <f t="shared" si="17"/>
        <v>54.242818039999996</v>
      </c>
      <c r="W29" s="6">
        <f t="shared" si="18"/>
        <v>146.98759601599997</v>
      </c>
      <c r="X29" s="6">
        <f t="shared" si="19"/>
        <v>46.84139960533333</v>
      </c>
      <c r="Y29" s="6">
        <f t="shared" si="20"/>
        <v>402.2868135719999</v>
      </c>
    </row>
    <row r="30" spans="1:25" ht="14.25">
      <c r="A30" s="1">
        <v>3</v>
      </c>
      <c r="B30" s="2" t="s">
        <v>30</v>
      </c>
      <c r="C30" s="2" t="s">
        <v>26</v>
      </c>
      <c r="D30" s="2" t="s">
        <v>31</v>
      </c>
      <c r="E30" s="6">
        <f t="shared" si="0"/>
        <v>51.79609350710007</v>
      </c>
      <c r="F30" s="6">
        <f t="shared" si="1"/>
        <v>0.8583333333333334</v>
      </c>
      <c r="G30" s="6">
        <f t="shared" si="2"/>
        <v>1.9</v>
      </c>
      <c r="H30" s="6">
        <f t="shared" si="3"/>
        <v>3.6357999999999997</v>
      </c>
      <c r="I30" s="6">
        <f t="shared" si="4"/>
        <v>0.661261</v>
      </c>
      <c r="J30" s="6">
        <f t="shared" si="5"/>
        <v>0.433349</v>
      </c>
      <c r="K30" s="6">
        <f t="shared" si="6"/>
        <v>0.973276</v>
      </c>
      <c r="L30" s="6">
        <f t="shared" si="7"/>
        <v>0.213931</v>
      </c>
      <c r="M30" s="6">
        <f t="shared" si="8"/>
        <v>0.103726</v>
      </c>
      <c r="N30" s="6">
        <f t="shared" si="9"/>
        <v>0</v>
      </c>
      <c r="O30" s="6">
        <f t="shared" si="10"/>
        <v>3.314458</v>
      </c>
      <c r="P30" s="6">
        <f t="shared" si="11"/>
        <v>5.698885000000001</v>
      </c>
      <c r="Q30" s="6">
        <f t="shared" si="12"/>
        <v>1.7231660000000006</v>
      </c>
      <c r="R30" s="6">
        <f t="shared" si="13"/>
        <v>33.477291623479545</v>
      </c>
      <c r="S30" s="6">
        <f t="shared" si="14"/>
        <v>4.355790615</v>
      </c>
      <c r="T30" s="6">
        <f t="shared" si="15"/>
        <v>238.57296541500003</v>
      </c>
      <c r="U30" s="6">
        <f t="shared" si="16"/>
        <v>28.768255650000004</v>
      </c>
      <c r="V30" s="6">
        <f t="shared" si="17"/>
        <v>51.96415266</v>
      </c>
      <c r="W30" s="6">
        <f t="shared" si="18"/>
        <v>132.10974580500002</v>
      </c>
      <c r="X30" s="6">
        <f t="shared" si="19"/>
        <v>38.77114830000001</v>
      </c>
      <c r="Y30" s="6">
        <f t="shared" si="20"/>
        <v>494.542058445</v>
      </c>
    </row>
    <row r="31" spans="1:25" ht="14.25">
      <c r="A31" s="1">
        <v>4</v>
      </c>
      <c r="B31" s="2" t="s">
        <v>32</v>
      </c>
      <c r="C31" s="2" t="s">
        <v>26</v>
      </c>
      <c r="D31" s="2" t="s">
        <v>33</v>
      </c>
      <c r="E31" s="6">
        <f t="shared" si="0"/>
        <v>75.73557230704802</v>
      </c>
      <c r="F31" s="6">
        <f t="shared" si="1"/>
        <v>2.2</v>
      </c>
      <c r="G31" s="6">
        <f t="shared" si="2"/>
        <v>6</v>
      </c>
      <c r="H31" s="6">
        <f t="shared" si="3"/>
        <v>2.7146</v>
      </c>
      <c r="I31" s="6">
        <f t="shared" si="4"/>
        <v>0.3296601333333333</v>
      </c>
      <c r="J31" s="6">
        <f t="shared" si="5"/>
        <v>0.020871288888888888</v>
      </c>
      <c r="K31" s="6">
        <f t="shared" si="6"/>
        <v>0.5552137777777778</v>
      </c>
      <c r="L31" s="6">
        <f t="shared" si="7"/>
        <v>0.11048035555555556</v>
      </c>
      <c r="M31" s="6">
        <f t="shared" si="8"/>
        <v>0.008654711111111112</v>
      </c>
      <c r="N31" s="6">
        <f t="shared" si="9"/>
        <v>0.0037180888888888887</v>
      </c>
      <c r="O31" s="6">
        <f t="shared" si="10"/>
        <v>1.651987511111111</v>
      </c>
      <c r="P31" s="6">
        <f t="shared" si="11"/>
        <v>2.680460888888889</v>
      </c>
      <c r="Q31" s="6">
        <f t="shared" si="12"/>
        <v>0.6988132444444444</v>
      </c>
      <c r="R31" s="6">
        <f t="shared" si="13"/>
        <v>57.73400607571676</v>
      </c>
      <c r="S31" s="6">
        <f t="shared" si="14"/>
        <v>5.192237946333334</v>
      </c>
      <c r="T31" s="6">
        <f t="shared" si="15"/>
        <v>121.44076630166666</v>
      </c>
      <c r="U31" s="6">
        <f t="shared" si="16"/>
        <v>26.925531837</v>
      </c>
      <c r="V31" s="6">
        <f t="shared" si="17"/>
        <v>37.055978014000004</v>
      </c>
      <c r="W31" s="6">
        <f t="shared" si="18"/>
        <v>123.52963485533334</v>
      </c>
      <c r="X31" s="6">
        <f t="shared" si="19"/>
        <v>42.769219581</v>
      </c>
      <c r="Y31" s="6">
        <f t="shared" si="20"/>
        <v>356.91336853533335</v>
      </c>
    </row>
    <row r="32" spans="1:25" ht="14.25">
      <c r="A32" s="1">
        <v>5</v>
      </c>
      <c r="B32" s="2" t="s">
        <v>34</v>
      </c>
      <c r="C32" s="2" t="s">
        <v>26</v>
      </c>
      <c r="D32" s="2" t="s">
        <v>35</v>
      </c>
      <c r="E32" s="6">
        <f t="shared" si="0"/>
        <v>61.16995303905766</v>
      </c>
      <c r="F32" s="6">
        <f t="shared" si="1"/>
        <v>0.3416666666666667</v>
      </c>
      <c r="G32" s="6">
        <f t="shared" si="2"/>
        <v>5.033333333333333</v>
      </c>
      <c r="H32" s="6">
        <f t="shared" si="3"/>
        <v>2.3226</v>
      </c>
      <c r="I32" s="6">
        <f t="shared" si="4"/>
        <v>0.15192616666666667</v>
      </c>
      <c r="J32" s="6">
        <f t="shared" si="5"/>
        <v>0</v>
      </c>
      <c r="K32" s="6">
        <f t="shared" si="6"/>
        <v>0.21685688333333336</v>
      </c>
      <c r="L32" s="6">
        <f t="shared" si="7"/>
        <v>0.015870583333333334</v>
      </c>
      <c r="M32" s="6">
        <f t="shared" si="8"/>
        <v>0</v>
      </c>
      <c r="N32" s="6">
        <f t="shared" si="9"/>
        <v>0.013620966666666668</v>
      </c>
      <c r="O32" s="6">
        <f t="shared" si="10"/>
        <v>0.4712484666666667</v>
      </c>
      <c r="P32" s="6">
        <f t="shared" si="11"/>
        <v>0.8457326</v>
      </c>
      <c r="Q32" s="6">
        <f t="shared" si="12"/>
        <v>0.22255796666666658</v>
      </c>
      <c r="R32" s="6">
        <f t="shared" si="13"/>
        <v>19.029230233677367</v>
      </c>
      <c r="S32" s="6">
        <f t="shared" si="14"/>
        <v>6.498415115000001</v>
      </c>
      <c r="T32" s="6">
        <f t="shared" si="15"/>
        <v>86.91117787666667</v>
      </c>
      <c r="U32" s="6">
        <f t="shared" si="16"/>
        <v>26.595456661666667</v>
      </c>
      <c r="V32" s="6">
        <f t="shared" si="17"/>
        <v>44.60998819166667</v>
      </c>
      <c r="W32" s="6">
        <f t="shared" si="18"/>
        <v>134.12020416000001</v>
      </c>
      <c r="X32" s="6">
        <f t="shared" si="19"/>
        <v>37.960714083333336</v>
      </c>
      <c r="Y32" s="6">
        <f t="shared" si="20"/>
        <v>336.69595608833333</v>
      </c>
    </row>
    <row r="33" spans="1:25" ht="14.25">
      <c r="A33" s="1">
        <v>6</v>
      </c>
      <c r="B33" s="2" t="s">
        <v>36</v>
      </c>
      <c r="C33" s="2" t="s">
        <v>26</v>
      </c>
      <c r="D33" s="2" t="s">
        <v>37</v>
      </c>
      <c r="E33" s="6">
        <f t="shared" si="0"/>
        <v>35.03218965527868</v>
      </c>
      <c r="F33" s="6">
        <f t="shared" si="1"/>
        <v>2.216666666666667</v>
      </c>
      <c r="G33" s="6">
        <f t="shared" si="2"/>
        <v>3.15</v>
      </c>
      <c r="H33" s="6">
        <f t="shared" si="3"/>
        <v>1.9796</v>
      </c>
      <c r="I33" s="6">
        <f t="shared" si="4"/>
        <v>0.37865034166666667</v>
      </c>
      <c r="J33" s="6">
        <f t="shared" si="5"/>
        <v>0.022624780555555557</v>
      </c>
      <c r="K33" s="6">
        <f t="shared" si="6"/>
        <v>0.7693504472222222</v>
      </c>
      <c r="L33" s="6">
        <f t="shared" si="7"/>
        <v>0.16499184166666667</v>
      </c>
      <c r="M33" s="6">
        <f t="shared" si="8"/>
        <v>0.308666666</v>
      </c>
      <c r="N33" s="6">
        <f t="shared" si="9"/>
        <v>0.11830350277777778</v>
      </c>
      <c r="O33" s="6">
        <f t="shared" si="10"/>
        <v>2.752453827777778</v>
      </c>
      <c r="P33" s="6">
        <f t="shared" si="11"/>
        <v>4.239646477777778</v>
      </c>
      <c r="Q33" s="6">
        <f t="shared" si="12"/>
        <v>1.1085423083333332</v>
      </c>
      <c r="R33" s="6">
        <f t="shared" si="13"/>
        <v>33.026186717851154</v>
      </c>
      <c r="S33" s="6">
        <f t="shared" si="14"/>
        <v>9.432366347999999</v>
      </c>
      <c r="T33" s="6">
        <f t="shared" si="15"/>
        <v>71.677633805</v>
      </c>
      <c r="U33" s="6">
        <f t="shared" si="16"/>
        <v>27.983049895</v>
      </c>
      <c r="V33" s="6">
        <f t="shared" si="17"/>
        <v>39.884241923</v>
      </c>
      <c r="W33" s="6">
        <f t="shared" si="18"/>
        <v>143.088416599</v>
      </c>
      <c r="X33" s="6">
        <f t="shared" si="19"/>
        <v>45.22489276899999</v>
      </c>
      <c r="Y33" s="6">
        <f t="shared" si="20"/>
        <v>337.290601339</v>
      </c>
    </row>
    <row r="34" spans="1:25" ht="14.25">
      <c r="A34" s="1">
        <v>7</v>
      </c>
      <c r="B34" s="2" t="s">
        <v>25</v>
      </c>
      <c r="C34" s="2" t="s">
        <v>38</v>
      </c>
      <c r="D34" s="2" t="s">
        <v>39</v>
      </c>
      <c r="E34" s="6">
        <f t="shared" si="0"/>
        <v>52.719267737200234</v>
      </c>
      <c r="F34" s="6">
        <f t="shared" si="1"/>
        <v>2.85</v>
      </c>
      <c r="G34" s="6">
        <f t="shared" si="2"/>
        <v>7.766666666666667</v>
      </c>
      <c r="H34" s="6">
        <f t="shared" si="3"/>
        <v>0.8232</v>
      </c>
      <c r="I34" s="6">
        <f t="shared" si="4"/>
        <v>0.11341936666666666</v>
      </c>
      <c r="J34" s="6">
        <f t="shared" si="5"/>
        <v>0.0206323</v>
      </c>
      <c r="K34" s="6">
        <f t="shared" si="6"/>
        <v>0.5224226583333333</v>
      </c>
      <c r="L34" s="6">
        <f t="shared" si="7"/>
        <v>0.09506011666666665</v>
      </c>
      <c r="M34" s="6">
        <f t="shared" si="8"/>
        <v>0.05580629166666666</v>
      </c>
      <c r="N34" s="6">
        <f t="shared" si="9"/>
        <v>0</v>
      </c>
      <c r="O34" s="6">
        <f t="shared" si="10"/>
        <v>1.8787923916666665</v>
      </c>
      <c r="P34" s="6">
        <f t="shared" si="11"/>
        <v>2.687182225</v>
      </c>
      <c r="Q34" s="6">
        <f t="shared" si="12"/>
        <v>0.6949704666666668</v>
      </c>
      <c r="R34" s="6">
        <f t="shared" si="13"/>
        <v>7.040506544264457</v>
      </c>
      <c r="S34" s="6">
        <f t="shared" si="14"/>
        <v>0.8125713283333333</v>
      </c>
      <c r="T34" s="6">
        <f t="shared" si="15"/>
        <v>70.97395975783333</v>
      </c>
      <c r="U34" s="6">
        <f t="shared" si="16"/>
        <v>5.910212682</v>
      </c>
      <c r="V34" s="6">
        <f t="shared" si="17"/>
        <v>13.500292212166666</v>
      </c>
      <c r="W34" s="6">
        <f t="shared" si="18"/>
        <v>164.72810795916666</v>
      </c>
      <c r="X34" s="6">
        <f t="shared" si="19"/>
        <v>70.81476210983332</v>
      </c>
      <c r="Y34" s="6">
        <f t="shared" si="20"/>
        <v>326.73990604933334</v>
      </c>
    </row>
    <row r="35" spans="1:25" ht="14.25">
      <c r="A35" s="1">
        <v>8</v>
      </c>
      <c r="B35" s="2" t="s">
        <v>28</v>
      </c>
      <c r="C35" s="2" t="s">
        <v>38</v>
      </c>
      <c r="D35" s="2" t="s">
        <v>40</v>
      </c>
      <c r="E35" s="6">
        <f t="shared" si="0"/>
        <v>50.38735693003601</v>
      </c>
      <c r="F35" s="6">
        <f t="shared" si="1"/>
        <v>14.641666666666666</v>
      </c>
      <c r="G35" s="6">
        <f t="shared" si="2"/>
        <v>2.6583333333333337</v>
      </c>
      <c r="H35" s="6">
        <f t="shared" si="3"/>
        <v>2.1168</v>
      </c>
      <c r="I35" s="6">
        <f t="shared" si="4"/>
        <v>0.10475587777777778</v>
      </c>
      <c r="J35" s="6">
        <f t="shared" si="5"/>
        <v>0</v>
      </c>
      <c r="K35" s="6">
        <f t="shared" si="6"/>
        <v>0.18025994999999997</v>
      </c>
      <c r="L35" s="6">
        <f t="shared" si="7"/>
        <v>0.022403441666666666</v>
      </c>
      <c r="M35" s="6">
        <f t="shared" si="8"/>
        <v>0.004955599999999999</v>
      </c>
      <c r="N35" s="6">
        <f t="shared" si="9"/>
        <v>0</v>
      </c>
      <c r="O35" s="6">
        <f t="shared" si="10"/>
        <v>0.5504501527777778</v>
      </c>
      <c r="P35" s="6">
        <f t="shared" si="11"/>
        <v>0.9473799472222221</v>
      </c>
      <c r="Q35" s="6">
        <f t="shared" si="12"/>
        <v>0.29217391666666653</v>
      </c>
      <c r="R35" s="6">
        <f t="shared" si="13"/>
        <v>20.834729276316928</v>
      </c>
      <c r="S35" s="6">
        <f t="shared" si="14"/>
        <v>0.9079570843333333</v>
      </c>
      <c r="T35" s="6">
        <f t="shared" si="15"/>
        <v>39.38821292566667</v>
      </c>
      <c r="U35" s="6">
        <f t="shared" si="16"/>
        <v>13.676438046333335</v>
      </c>
      <c r="V35" s="6">
        <f t="shared" si="17"/>
        <v>19.165208082666666</v>
      </c>
      <c r="W35" s="6">
        <f t="shared" si="18"/>
        <v>168.43941768633334</v>
      </c>
      <c r="X35" s="6">
        <f t="shared" si="19"/>
        <v>89.919859851</v>
      </c>
      <c r="Y35" s="6">
        <f t="shared" si="20"/>
        <v>331.49709367633335</v>
      </c>
    </row>
    <row r="36" spans="1:25" ht="14.25">
      <c r="A36" s="1">
        <v>9</v>
      </c>
      <c r="B36" s="2" t="s">
        <v>30</v>
      </c>
      <c r="C36" s="2" t="s">
        <v>38</v>
      </c>
      <c r="D36" s="2" t="s">
        <v>41</v>
      </c>
      <c r="E36" s="6">
        <f t="shared" si="0"/>
        <v>38.49820829682015</v>
      </c>
      <c r="F36" s="6">
        <f t="shared" si="1"/>
        <v>2.941666666666667</v>
      </c>
      <c r="G36" s="6">
        <f t="shared" si="2"/>
        <v>1.3208333333333333</v>
      </c>
      <c r="H36" s="6">
        <f t="shared" si="3"/>
        <v>0.9211999999999999</v>
      </c>
      <c r="I36" s="6">
        <f t="shared" si="4"/>
        <v>0.29134044444444446</v>
      </c>
      <c r="J36" s="6">
        <f t="shared" si="5"/>
        <v>0.0887207</v>
      </c>
      <c r="K36" s="6">
        <f t="shared" si="6"/>
        <v>0.2480789</v>
      </c>
      <c r="L36" s="6">
        <f t="shared" si="7"/>
        <v>0.04263365555555556</v>
      </c>
      <c r="M36" s="6">
        <f t="shared" si="8"/>
        <v>0.05691812777777777</v>
      </c>
      <c r="N36" s="6">
        <f t="shared" si="9"/>
        <v>0</v>
      </c>
      <c r="O36" s="6">
        <f t="shared" si="10"/>
        <v>0.6862511611111112</v>
      </c>
      <c r="P36" s="6">
        <f t="shared" si="11"/>
        <v>1.8307984222222222</v>
      </c>
      <c r="Q36" s="6">
        <f t="shared" si="12"/>
        <v>0.8532068166666666</v>
      </c>
      <c r="R36" s="6">
        <f t="shared" si="13"/>
        <v>11.260234896526322</v>
      </c>
      <c r="S36" s="6">
        <f t="shared" si="14"/>
        <v>0.622881652</v>
      </c>
      <c r="T36" s="6">
        <f t="shared" si="15"/>
        <v>34.914770992</v>
      </c>
      <c r="U36" s="6">
        <f t="shared" si="16"/>
        <v>11.024838248</v>
      </c>
      <c r="V36" s="6">
        <f t="shared" si="17"/>
        <v>15.344931636</v>
      </c>
      <c r="W36" s="6">
        <f t="shared" si="18"/>
        <v>141.302289184</v>
      </c>
      <c r="X36" s="6">
        <f t="shared" si="19"/>
        <v>38.413261772</v>
      </c>
      <c r="Y36" s="6">
        <f t="shared" si="20"/>
        <v>241.62297348400003</v>
      </c>
    </row>
    <row r="37" spans="1:25" ht="14.25">
      <c r="A37" s="1">
        <v>10</v>
      </c>
      <c r="B37" s="2" t="s">
        <v>32</v>
      </c>
      <c r="C37" s="2" t="s">
        <v>38</v>
      </c>
      <c r="D37" s="2" t="s">
        <v>42</v>
      </c>
      <c r="E37" s="6">
        <f t="shared" si="0"/>
        <v>54.16828423704863</v>
      </c>
      <c r="F37" s="6">
        <f t="shared" si="1"/>
        <v>2.125</v>
      </c>
      <c r="G37" s="6">
        <f t="shared" si="2"/>
        <v>3.966666666666667</v>
      </c>
      <c r="H37" s="6">
        <f t="shared" si="3"/>
        <v>1.274</v>
      </c>
      <c r="I37" s="6">
        <f t="shared" si="4"/>
        <v>0.011279983333333334</v>
      </c>
      <c r="J37" s="6">
        <f t="shared" si="5"/>
        <v>0</v>
      </c>
      <c r="K37" s="6">
        <f t="shared" si="6"/>
        <v>0.047892666666666674</v>
      </c>
      <c r="L37" s="6">
        <f t="shared" si="7"/>
        <v>0</v>
      </c>
      <c r="M37" s="6">
        <f t="shared" si="8"/>
        <v>0</v>
      </c>
      <c r="N37" s="6">
        <f t="shared" si="9"/>
        <v>0</v>
      </c>
      <c r="O37" s="6">
        <f t="shared" si="10"/>
        <v>0.22531609166666666</v>
      </c>
      <c r="P37" s="6">
        <f t="shared" si="11"/>
        <v>0.28448874166666666</v>
      </c>
      <c r="Q37" s="6">
        <f t="shared" si="12"/>
        <v>0.04789266666666666</v>
      </c>
      <c r="R37" s="6">
        <f t="shared" si="13"/>
        <v>18.891870896277506</v>
      </c>
      <c r="S37" s="6">
        <f t="shared" si="14"/>
        <v>0.34301006666666667</v>
      </c>
      <c r="T37" s="6">
        <f t="shared" si="15"/>
        <v>31.651253901666667</v>
      </c>
      <c r="U37" s="6">
        <f t="shared" si="16"/>
        <v>10.194259181333333</v>
      </c>
      <c r="V37" s="6">
        <f t="shared" si="17"/>
        <v>14.077133135999999</v>
      </c>
      <c r="W37" s="6">
        <f t="shared" si="18"/>
        <v>151.88314246966667</v>
      </c>
      <c r="X37" s="6">
        <f t="shared" si="19"/>
        <v>74.87052230166667</v>
      </c>
      <c r="Y37" s="6">
        <f t="shared" si="20"/>
        <v>283.019321057</v>
      </c>
    </row>
    <row r="38" spans="1:25" ht="14.25">
      <c r="A38" s="1">
        <v>11</v>
      </c>
      <c r="B38" s="2" t="s">
        <v>34</v>
      </c>
      <c r="C38" s="2" t="s">
        <v>38</v>
      </c>
      <c r="D38" s="2" t="s">
        <v>43</v>
      </c>
      <c r="E38" s="6">
        <f t="shared" si="0"/>
        <v>54.63054854792272</v>
      </c>
      <c r="F38" s="6">
        <f t="shared" si="1"/>
        <v>0.5583333333333333</v>
      </c>
      <c r="G38" s="6">
        <f t="shared" si="2"/>
        <v>3.766666666666667</v>
      </c>
      <c r="H38" s="6">
        <f t="shared" si="3"/>
        <v>0.8036</v>
      </c>
      <c r="I38" s="6">
        <f t="shared" si="4"/>
        <v>0</v>
      </c>
      <c r="J38" s="6">
        <f t="shared" si="5"/>
        <v>0</v>
      </c>
      <c r="K38" s="6">
        <f t="shared" si="6"/>
        <v>0</v>
      </c>
      <c r="L38" s="6">
        <f t="shared" si="7"/>
        <v>0</v>
      </c>
      <c r="M38" s="6">
        <f t="shared" si="8"/>
        <v>0</v>
      </c>
      <c r="N38" s="6">
        <f t="shared" si="9"/>
        <v>0</v>
      </c>
      <c r="O38" s="6">
        <f t="shared" si="10"/>
        <v>0</v>
      </c>
      <c r="P38" s="6">
        <f t="shared" si="11"/>
        <v>0</v>
      </c>
      <c r="Q38" s="6">
        <f t="shared" si="12"/>
        <v>0</v>
      </c>
      <c r="R38" s="6">
        <f t="shared" si="13"/>
        <v>7.038573608340882</v>
      </c>
      <c r="S38" s="6">
        <f t="shared" si="14"/>
        <v>0.23542502399999998</v>
      </c>
      <c r="T38" s="6">
        <f t="shared" si="15"/>
        <v>22.698896064</v>
      </c>
      <c r="U38" s="6">
        <f t="shared" si="16"/>
        <v>9.104735823999999</v>
      </c>
      <c r="V38" s="6">
        <f t="shared" si="17"/>
        <v>14.529320752</v>
      </c>
      <c r="W38" s="6">
        <f t="shared" si="18"/>
        <v>106.74562963199999</v>
      </c>
      <c r="X38" s="6">
        <f t="shared" si="19"/>
        <v>59.315661776</v>
      </c>
      <c r="Y38" s="6">
        <f t="shared" si="20"/>
        <v>212.62966907199998</v>
      </c>
    </row>
    <row r="39" spans="1:25" ht="14.25">
      <c r="A39" s="1">
        <v>12</v>
      </c>
      <c r="B39" s="2" t="s">
        <v>36</v>
      </c>
      <c r="C39" s="2" t="s">
        <v>38</v>
      </c>
      <c r="D39" s="2" t="s">
        <v>44</v>
      </c>
      <c r="E39" s="6">
        <f t="shared" si="0"/>
        <v>51.45778439170501</v>
      </c>
      <c r="F39" s="6">
        <f t="shared" si="1"/>
        <v>4.616666666666667</v>
      </c>
      <c r="G39" s="6">
        <f t="shared" si="2"/>
        <v>5.208333333333334</v>
      </c>
      <c r="H39" s="6">
        <f t="shared" si="3"/>
        <v>1.6268</v>
      </c>
      <c r="I39" s="6">
        <f t="shared" si="4"/>
        <v>0.08429288888888889</v>
      </c>
      <c r="J39" s="6">
        <f t="shared" si="5"/>
        <v>0</v>
      </c>
      <c r="K39" s="6">
        <f t="shared" si="6"/>
        <v>0.18918544444444443</v>
      </c>
      <c r="L39" s="6">
        <f t="shared" si="7"/>
        <v>0.004173208333333333</v>
      </c>
      <c r="M39" s="6">
        <f t="shared" si="8"/>
        <v>0.0065113888888888895</v>
      </c>
      <c r="N39" s="6">
        <f t="shared" si="9"/>
        <v>0.003107708333333333</v>
      </c>
      <c r="O39" s="6">
        <f t="shared" si="10"/>
        <v>0.45609319444444446</v>
      </c>
      <c r="P39" s="6">
        <f t="shared" si="11"/>
        <v>0.7372964027777779</v>
      </c>
      <c r="Q39" s="6">
        <f t="shared" si="12"/>
        <v>0.1969103194444445</v>
      </c>
      <c r="R39" s="6">
        <f t="shared" si="13"/>
        <v>6.929678419751853</v>
      </c>
      <c r="S39" s="6">
        <f t="shared" si="14"/>
        <v>0.13394332233333334</v>
      </c>
      <c r="T39" s="6">
        <f t="shared" si="15"/>
        <v>13.538712697666668</v>
      </c>
      <c r="U39" s="6">
        <f t="shared" si="16"/>
        <v>14.676361175666669</v>
      </c>
      <c r="V39" s="6">
        <f t="shared" si="17"/>
        <v>8.953328312333333</v>
      </c>
      <c r="W39" s="6">
        <f t="shared" si="18"/>
        <v>152.544048901</v>
      </c>
      <c r="X39" s="6">
        <f t="shared" si="19"/>
        <v>84.34254450200001</v>
      </c>
      <c r="Y39" s="6">
        <f t="shared" si="20"/>
        <v>274.18893891100004</v>
      </c>
    </row>
    <row r="40" spans="1:25" ht="14.25">
      <c r="A40" s="1">
        <v>13</v>
      </c>
      <c r="B40" s="2" t="s">
        <v>25</v>
      </c>
      <c r="C40" s="2" t="s">
        <v>45</v>
      </c>
      <c r="D40" s="2" t="s">
        <v>46</v>
      </c>
      <c r="E40" s="6">
        <f t="shared" si="0"/>
        <v>56.79249639748943</v>
      </c>
      <c r="F40" s="6">
        <f t="shared" si="1"/>
        <v>0.55</v>
      </c>
      <c r="G40" s="6">
        <f t="shared" si="2"/>
        <v>6.391666666666667</v>
      </c>
      <c r="H40" s="6">
        <f t="shared" si="3"/>
        <v>1.2838</v>
      </c>
      <c r="I40" s="6">
        <f t="shared" si="4"/>
        <v>0.170484</v>
      </c>
      <c r="J40" s="6">
        <f t="shared" si="5"/>
        <v>0.03157111111111111</v>
      </c>
      <c r="K40" s="6">
        <f t="shared" si="6"/>
        <v>0.2364676222222222</v>
      </c>
      <c r="L40" s="6">
        <f t="shared" si="7"/>
        <v>0.06369471666666666</v>
      </c>
      <c r="M40" s="6">
        <f t="shared" si="8"/>
        <v>0.03239985277777778</v>
      </c>
      <c r="N40" s="6">
        <f t="shared" si="9"/>
        <v>0</v>
      </c>
      <c r="O40" s="6">
        <f t="shared" si="10"/>
        <v>0.8249925972222222</v>
      </c>
      <c r="P40" s="6">
        <f t="shared" si="11"/>
        <v>1.149</v>
      </c>
      <c r="Q40" s="6">
        <f t="shared" si="12"/>
        <v>0.15352340277777785</v>
      </c>
      <c r="R40" s="6">
        <f t="shared" si="13"/>
        <v>16.34277585281535</v>
      </c>
      <c r="S40" s="6">
        <f t="shared" si="14"/>
        <v>3.4410767846666666</v>
      </c>
      <c r="T40" s="6">
        <f t="shared" si="15"/>
        <v>110.78697334900002</v>
      </c>
      <c r="U40" s="6">
        <f t="shared" si="16"/>
        <v>28.867282249666665</v>
      </c>
      <c r="V40" s="6">
        <f t="shared" si="17"/>
        <v>51.39763702966667</v>
      </c>
      <c r="W40" s="6">
        <f t="shared" si="18"/>
        <v>36.36254999333334</v>
      </c>
      <c r="X40" s="6">
        <f t="shared" si="19"/>
        <v>39.186269599000006</v>
      </c>
      <c r="Y40" s="6">
        <f t="shared" si="20"/>
        <v>270.0417890053334</v>
      </c>
    </row>
    <row r="41" spans="1:25" ht="14.25">
      <c r="A41" s="1">
        <v>14</v>
      </c>
      <c r="B41" s="2" t="s">
        <v>28</v>
      </c>
      <c r="C41" s="2" t="s">
        <v>45</v>
      </c>
      <c r="D41" s="2" t="s">
        <v>47</v>
      </c>
      <c r="E41" s="6">
        <f t="shared" si="0"/>
        <v>44.01501734687883</v>
      </c>
      <c r="F41" s="6">
        <f t="shared" si="1"/>
        <v>6</v>
      </c>
      <c r="G41" s="6">
        <f t="shared" si="2"/>
        <v>2.9</v>
      </c>
      <c r="H41" s="6">
        <f t="shared" si="3"/>
        <v>2.4696</v>
      </c>
      <c r="I41" s="6">
        <f t="shared" si="4"/>
        <v>0.34104451944444447</v>
      </c>
      <c r="J41" s="6">
        <f t="shared" si="5"/>
        <v>0.24060935555555557</v>
      </c>
      <c r="K41" s="6">
        <f t="shared" si="6"/>
        <v>0.45486546111111115</v>
      </c>
      <c r="L41" s="6">
        <f t="shared" si="7"/>
        <v>0.055760130555555565</v>
      </c>
      <c r="M41" s="6">
        <f t="shared" si="8"/>
        <v>0.3161971694444445</v>
      </c>
      <c r="N41" s="6">
        <f t="shared" si="9"/>
        <v>0</v>
      </c>
      <c r="O41" s="6">
        <f t="shared" si="10"/>
        <v>1.478877461111111</v>
      </c>
      <c r="P41" s="6">
        <f t="shared" si="11"/>
        <v>2.8873540972222225</v>
      </c>
      <c r="Q41" s="6">
        <f t="shared" si="12"/>
        <v>1.067432116666667</v>
      </c>
      <c r="R41" s="6">
        <f t="shared" si="13"/>
        <v>23.879938562632745</v>
      </c>
      <c r="S41" s="6">
        <f t="shared" si="14"/>
        <v>2.428855636666667</v>
      </c>
      <c r="T41" s="6">
        <f t="shared" si="15"/>
        <v>88.57395399333333</v>
      </c>
      <c r="U41" s="6">
        <f t="shared" si="16"/>
        <v>28.76711799</v>
      </c>
      <c r="V41" s="6">
        <f t="shared" si="17"/>
        <v>46.23557641</v>
      </c>
      <c r="W41" s="6">
        <f t="shared" si="18"/>
        <v>40.350714266666664</v>
      </c>
      <c r="X41" s="6">
        <f t="shared" si="19"/>
        <v>37.48526206333333</v>
      </c>
      <c r="Y41" s="6">
        <f t="shared" si="20"/>
        <v>243.84148036000002</v>
      </c>
    </row>
    <row r="42" spans="1:25" ht="14.25">
      <c r="A42" s="1">
        <v>15</v>
      </c>
      <c r="B42" s="2" t="s">
        <v>30</v>
      </c>
      <c r="C42" s="2" t="s">
        <v>45</v>
      </c>
      <c r="D42" s="2" t="s">
        <v>48</v>
      </c>
      <c r="E42" s="6">
        <f t="shared" si="0"/>
        <v>22.42712572279077</v>
      </c>
      <c r="F42" s="6">
        <f t="shared" si="1"/>
        <v>3.166666666666667</v>
      </c>
      <c r="G42" s="6">
        <f t="shared" si="2"/>
        <v>4.983333333333333</v>
      </c>
      <c r="H42" s="6">
        <f t="shared" si="3"/>
        <v>3.0184</v>
      </c>
      <c r="I42" s="6">
        <f t="shared" si="4"/>
        <v>0.4351643333333333</v>
      </c>
      <c r="J42" s="6">
        <f t="shared" si="5"/>
        <v>0.4261150444444445</v>
      </c>
      <c r="K42" s="6">
        <f t="shared" si="6"/>
        <v>0.23174544444444445</v>
      </c>
      <c r="L42" s="6">
        <f t="shared" si="7"/>
        <v>0.0520144</v>
      </c>
      <c r="M42" s="6">
        <f t="shared" si="8"/>
        <v>0.2995010444444444</v>
      </c>
      <c r="N42" s="6">
        <f t="shared" si="9"/>
        <v>0</v>
      </c>
      <c r="O42" s="6">
        <f t="shared" si="10"/>
        <v>1.4217649555555556</v>
      </c>
      <c r="P42" s="6">
        <f t="shared" si="11"/>
        <v>2.866305222222222</v>
      </c>
      <c r="Q42" s="6">
        <f t="shared" si="12"/>
        <v>1.0093759333333332</v>
      </c>
      <c r="R42" s="6">
        <f t="shared" si="13"/>
        <v>46.30689002668058</v>
      </c>
      <c r="S42" s="6">
        <f t="shared" si="14"/>
        <v>3.189379317333333</v>
      </c>
      <c r="T42" s="6">
        <f t="shared" si="15"/>
        <v>85.08296454133333</v>
      </c>
      <c r="U42" s="6">
        <f t="shared" si="16"/>
        <v>29.374093923333334</v>
      </c>
      <c r="V42" s="6">
        <f t="shared" si="17"/>
        <v>37.647666394</v>
      </c>
      <c r="W42" s="6">
        <f t="shared" si="18"/>
        <v>35.55351635066667</v>
      </c>
      <c r="X42" s="6">
        <f t="shared" si="19"/>
        <v>45.719662924666665</v>
      </c>
      <c r="Y42" s="6">
        <f t="shared" si="20"/>
        <v>236.56728345133334</v>
      </c>
    </row>
    <row r="43" spans="1:25" ht="14.25">
      <c r="A43" s="1">
        <v>16</v>
      </c>
      <c r="B43" s="2" t="s">
        <v>32</v>
      </c>
      <c r="C43" s="2" t="s">
        <v>45</v>
      </c>
      <c r="D43" s="2" t="s">
        <v>49</v>
      </c>
      <c r="E43" s="6">
        <f t="shared" si="0"/>
        <v>31.153205355348145</v>
      </c>
      <c r="F43" s="6">
        <f t="shared" si="1"/>
        <v>0.75</v>
      </c>
      <c r="G43" s="6">
        <f t="shared" si="2"/>
        <v>6.558333333333334</v>
      </c>
      <c r="H43" s="6">
        <f t="shared" si="3"/>
        <v>1.8619999999999999</v>
      </c>
      <c r="I43" s="6">
        <f t="shared" si="4"/>
        <v>0.12021926666666666</v>
      </c>
      <c r="J43" s="6">
        <f t="shared" si="5"/>
        <v>0</v>
      </c>
      <c r="K43" s="6">
        <f t="shared" si="6"/>
        <v>0.07517926666666667</v>
      </c>
      <c r="L43" s="6">
        <f t="shared" si="7"/>
        <v>0</v>
      </c>
      <c r="M43" s="6">
        <f t="shared" si="8"/>
        <v>0.006568333333333333</v>
      </c>
      <c r="N43" s="6">
        <f t="shared" si="9"/>
        <v>0</v>
      </c>
      <c r="O43" s="6">
        <f t="shared" si="10"/>
        <v>0.3242504666666667</v>
      </c>
      <c r="P43" s="6">
        <f t="shared" si="11"/>
        <v>0.5265551333333334</v>
      </c>
      <c r="Q43" s="6">
        <f t="shared" si="12"/>
        <v>0.08208540000000003</v>
      </c>
      <c r="R43" s="6">
        <f t="shared" si="13"/>
        <v>24.034656663771536</v>
      </c>
      <c r="S43" s="6">
        <f t="shared" si="14"/>
        <v>1.5757822453333332</v>
      </c>
      <c r="T43" s="6">
        <f t="shared" si="15"/>
        <v>87.68777072533334</v>
      </c>
      <c r="U43" s="6">
        <f t="shared" si="16"/>
        <v>25.000593146666667</v>
      </c>
      <c r="V43" s="6">
        <f t="shared" si="17"/>
        <v>55.26988032533334</v>
      </c>
      <c r="W43" s="6">
        <f t="shared" si="18"/>
        <v>32.199672885333335</v>
      </c>
      <c r="X43" s="6">
        <f t="shared" si="19"/>
        <v>31.731764176</v>
      </c>
      <c r="Y43" s="6">
        <f t="shared" si="20"/>
        <v>233.465463504</v>
      </c>
    </row>
    <row r="44" spans="1:25" ht="14.25">
      <c r="A44" s="1">
        <v>17</v>
      </c>
      <c r="B44" s="2" t="s">
        <v>34</v>
      </c>
      <c r="C44" s="2" t="s">
        <v>45</v>
      </c>
      <c r="D44" s="2" t="s">
        <v>50</v>
      </c>
      <c r="E44" s="6">
        <f t="shared" si="0"/>
        <v>56.332566516875154</v>
      </c>
      <c r="F44" s="6">
        <f t="shared" si="1"/>
        <v>0.25</v>
      </c>
      <c r="G44" s="6">
        <f t="shared" si="2"/>
        <v>4.508333333333334</v>
      </c>
      <c r="H44" s="6">
        <f t="shared" si="3"/>
        <v>1.3818</v>
      </c>
      <c r="I44" s="6">
        <f t="shared" si="4"/>
        <v>0.0353064</v>
      </c>
      <c r="J44" s="6">
        <f t="shared" si="5"/>
        <v>0</v>
      </c>
      <c r="K44" s="6">
        <f t="shared" si="6"/>
        <v>0</v>
      </c>
      <c r="L44" s="6">
        <f t="shared" si="7"/>
        <v>0</v>
      </c>
      <c r="M44" s="6">
        <f t="shared" si="8"/>
        <v>0</v>
      </c>
      <c r="N44" s="6">
        <f t="shared" si="9"/>
        <v>0</v>
      </c>
      <c r="O44" s="6">
        <f t="shared" si="10"/>
        <v>0.10328720000000001</v>
      </c>
      <c r="P44" s="6">
        <f t="shared" si="11"/>
        <v>0.13859359999999998</v>
      </c>
      <c r="Q44" s="6">
        <f t="shared" si="12"/>
        <v>0</v>
      </c>
      <c r="R44" s="6">
        <f t="shared" si="13"/>
        <v>21.17689050342806</v>
      </c>
      <c r="S44" s="6">
        <f t="shared" si="14"/>
        <v>3.352188256666667</v>
      </c>
      <c r="T44" s="6">
        <f t="shared" si="15"/>
        <v>84.59936115</v>
      </c>
      <c r="U44" s="6">
        <f t="shared" si="16"/>
        <v>24.70957981333333</v>
      </c>
      <c r="V44" s="6">
        <f t="shared" si="17"/>
        <v>33.43614350333333</v>
      </c>
      <c r="W44" s="6">
        <f t="shared" si="18"/>
        <v>41.27394861</v>
      </c>
      <c r="X44" s="6">
        <f t="shared" si="19"/>
        <v>30.050496099999997</v>
      </c>
      <c r="Y44" s="6">
        <f t="shared" si="20"/>
        <v>217.42171743333333</v>
      </c>
    </row>
    <row r="45" spans="1:25" ht="14.25">
      <c r="A45" s="1">
        <v>18</v>
      </c>
      <c r="B45" s="2" t="s">
        <v>36</v>
      </c>
      <c r="C45" s="2" t="s">
        <v>45</v>
      </c>
      <c r="D45" s="2" t="s">
        <v>51</v>
      </c>
      <c r="E45" s="6">
        <f t="shared" si="0"/>
        <v>27.10526980324057</v>
      </c>
      <c r="F45" s="6">
        <f t="shared" si="1"/>
        <v>1.6083333333333334</v>
      </c>
      <c r="G45" s="6">
        <f t="shared" si="2"/>
        <v>4.583333333333334</v>
      </c>
      <c r="H45" s="6">
        <f t="shared" si="3"/>
        <v>1.6268</v>
      </c>
      <c r="I45" s="6">
        <f t="shared" si="4"/>
        <v>0.09899791666666667</v>
      </c>
      <c r="J45" s="6">
        <f t="shared" si="5"/>
        <v>0.016902083333333335</v>
      </c>
      <c r="K45" s="6">
        <f t="shared" si="6"/>
        <v>0.216125</v>
      </c>
      <c r="L45" s="6">
        <f t="shared" si="7"/>
        <v>0.0076</v>
      </c>
      <c r="M45" s="6">
        <f t="shared" si="8"/>
        <v>0.014447916666666666</v>
      </c>
      <c r="N45" s="6">
        <f t="shared" si="9"/>
        <v>0</v>
      </c>
      <c r="O45" s="6">
        <f t="shared" si="10"/>
        <v>0.6346791666666667</v>
      </c>
      <c r="P45" s="6">
        <f t="shared" si="11"/>
        <v>0.9887520833333332</v>
      </c>
      <c r="Q45" s="6">
        <f t="shared" si="12"/>
        <v>0.25507499999999983</v>
      </c>
      <c r="R45" s="6">
        <f t="shared" si="13"/>
        <v>18.754882991496242</v>
      </c>
      <c r="S45" s="6">
        <f t="shared" si="14"/>
        <v>3.5089930883333333</v>
      </c>
      <c r="T45" s="6">
        <f t="shared" si="15"/>
        <v>48.932303618</v>
      </c>
      <c r="U45" s="6">
        <f t="shared" si="16"/>
        <v>30.654739619333338</v>
      </c>
      <c r="V45" s="6">
        <f t="shared" si="17"/>
        <v>28.472343918</v>
      </c>
      <c r="W45" s="6">
        <f t="shared" si="18"/>
        <v>31.310338328</v>
      </c>
      <c r="X45" s="6">
        <f t="shared" si="19"/>
        <v>41.39071847266666</v>
      </c>
      <c r="Y45" s="6">
        <f t="shared" si="20"/>
        <v>184.26943704433333</v>
      </c>
    </row>
    <row r="46" spans="1:25" ht="14.25">
      <c r="A46" s="1">
        <v>19</v>
      </c>
      <c r="B46" s="2" t="s">
        <v>25</v>
      </c>
      <c r="C46" s="2" t="s">
        <v>52</v>
      </c>
      <c r="D46" s="2" t="s">
        <v>53</v>
      </c>
      <c r="E46" s="6">
        <f t="shared" si="0"/>
        <v>56.15039666984017</v>
      </c>
      <c r="F46" s="6">
        <f t="shared" si="1"/>
        <v>0.6</v>
      </c>
      <c r="G46" s="6">
        <f t="shared" si="2"/>
        <v>5.433333333333334</v>
      </c>
      <c r="H46" s="6">
        <f t="shared" si="3"/>
        <v>1.47</v>
      </c>
      <c r="I46" s="6">
        <f t="shared" si="4"/>
        <v>0.07299711111111111</v>
      </c>
      <c r="J46" s="6">
        <f t="shared" si="5"/>
        <v>0.031641333333333334</v>
      </c>
      <c r="K46" s="6">
        <f t="shared" si="6"/>
        <v>0.10290372222222222</v>
      </c>
      <c r="L46" s="6">
        <f t="shared" si="7"/>
        <v>0.035665888888888886</v>
      </c>
      <c r="M46" s="6">
        <f t="shared" si="8"/>
        <v>0.024320805555555554</v>
      </c>
      <c r="N46" s="6">
        <f t="shared" si="9"/>
        <v>0</v>
      </c>
      <c r="O46" s="6">
        <f t="shared" si="10"/>
        <v>0.36946113888888893</v>
      </c>
      <c r="P46" s="6">
        <f t="shared" si="11"/>
        <v>0.6421247777777778</v>
      </c>
      <c r="Q46" s="6">
        <f t="shared" si="12"/>
        <v>0.19966652777777774</v>
      </c>
      <c r="R46" s="6">
        <f t="shared" si="13"/>
        <v>19.770129379630863</v>
      </c>
      <c r="S46" s="6">
        <f t="shared" si="14"/>
        <v>5.295065209333333</v>
      </c>
      <c r="T46" s="6">
        <f t="shared" si="15"/>
        <v>113.00961919266666</v>
      </c>
      <c r="U46" s="6">
        <f t="shared" si="16"/>
        <v>24.39525607266667</v>
      </c>
      <c r="V46" s="6">
        <f t="shared" si="17"/>
        <v>62.92258646733333</v>
      </c>
      <c r="W46" s="6">
        <f t="shared" si="18"/>
        <v>114.82286898933334</v>
      </c>
      <c r="X46" s="6">
        <f t="shared" si="19"/>
        <v>48.270024897999996</v>
      </c>
      <c r="Y46" s="6">
        <f t="shared" si="20"/>
        <v>368.7154208293333</v>
      </c>
    </row>
    <row r="47" spans="1:25" ht="14.25">
      <c r="A47" s="1">
        <v>20</v>
      </c>
      <c r="B47" s="2" t="s">
        <v>28</v>
      </c>
      <c r="C47" s="2" t="s">
        <v>52</v>
      </c>
      <c r="D47" s="2" t="s">
        <v>54</v>
      </c>
      <c r="E47" s="6">
        <f t="shared" si="0"/>
        <v>61.69242115998925</v>
      </c>
      <c r="F47" s="6">
        <f t="shared" si="1"/>
        <v>4.2</v>
      </c>
      <c r="G47" s="6">
        <f t="shared" si="2"/>
        <v>1.775</v>
      </c>
      <c r="H47" s="6">
        <f t="shared" si="3"/>
        <v>2.156</v>
      </c>
      <c r="I47" s="6">
        <f t="shared" si="4"/>
        <v>0.35064951388888893</v>
      </c>
      <c r="J47" s="6">
        <f t="shared" si="5"/>
        <v>0</v>
      </c>
      <c r="K47" s="6">
        <f t="shared" si="6"/>
        <v>0.5417759027777778</v>
      </c>
      <c r="L47" s="6">
        <f t="shared" si="7"/>
        <v>0.06419784722222223</v>
      </c>
      <c r="M47" s="6">
        <f t="shared" si="8"/>
        <v>0.04000965277777778</v>
      </c>
      <c r="N47" s="6">
        <f t="shared" si="9"/>
        <v>0</v>
      </c>
      <c r="O47" s="6">
        <f t="shared" si="10"/>
        <v>1.0374752777777778</v>
      </c>
      <c r="P47" s="6">
        <f t="shared" si="11"/>
        <v>1.9521855555555558</v>
      </c>
      <c r="Q47" s="6">
        <f t="shared" si="12"/>
        <v>0.5640607638888891</v>
      </c>
      <c r="R47" s="6">
        <f t="shared" si="13"/>
        <v>24.5030892766474</v>
      </c>
      <c r="S47" s="6">
        <f t="shared" si="14"/>
        <v>6.822289658333334</v>
      </c>
      <c r="T47" s="6">
        <f t="shared" si="15"/>
        <v>79.55001875</v>
      </c>
      <c r="U47" s="6">
        <f t="shared" si="16"/>
        <v>30.58322985</v>
      </c>
      <c r="V47" s="6">
        <f t="shared" si="17"/>
        <v>58.386711875</v>
      </c>
      <c r="W47" s="6">
        <f t="shared" si="18"/>
        <v>110.47346251666666</v>
      </c>
      <c r="X47" s="6">
        <f t="shared" si="19"/>
        <v>53.37155849166667</v>
      </c>
      <c r="Y47" s="6">
        <f t="shared" si="20"/>
        <v>339.18727114166666</v>
      </c>
    </row>
    <row r="48" spans="1:25" ht="14.25">
      <c r="A48" s="1">
        <v>21</v>
      </c>
      <c r="B48" s="2" t="s">
        <v>30</v>
      </c>
      <c r="C48" s="2" t="s">
        <v>52</v>
      </c>
      <c r="D48" s="2" t="s">
        <v>55</v>
      </c>
      <c r="E48" s="6">
        <f t="shared" si="0"/>
        <v>53.75569128133357</v>
      </c>
      <c r="F48" s="6">
        <f t="shared" si="1"/>
        <v>1.0583333333333333</v>
      </c>
      <c r="G48" s="6">
        <f t="shared" si="2"/>
        <v>2.1</v>
      </c>
      <c r="H48" s="6">
        <f t="shared" si="3"/>
        <v>2.8126</v>
      </c>
      <c r="I48" s="6">
        <f t="shared" si="4"/>
        <v>0.3521885</v>
      </c>
      <c r="J48" s="6">
        <f t="shared" si="5"/>
        <v>0.0181405</v>
      </c>
      <c r="K48" s="6">
        <f t="shared" si="6"/>
        <v>0.034383</v>
      </c>
      <c r="L48" s="6">
        <f t="shared" si="7"/>
        <v>0.021900000000000003</v>
      </c>
      <c r="M48" s="6">
        <f t="shared" si="8"/>
        <v>0.025696</v>
      </c>
      <c r="N48" s="6">
        <f t="shared" si="9"/>
        <v>0</v>
      </c>
      <c r="O48" s="6">
        <f t="shared" si="10"/>
        <v>0.3516045</v>
      </c>
      <c r="P48" s="6">
        <f t="shared" si="11"/>
        <v>0.7563895</v>
      </c>
      <c r="Q48" s="6">
        <f t="shared" si="12"/>
        <v>0.052596500000000046</v>
      </c>
      <c r="R48" s="6">
        <f t="shared" si="13"/>
        <v>31.1526881779463</v>
      </c>
      <c r="S48" s="6">
        <f t="shared" si="14"/>
        <v>4.279081092</v>
      </c>
      <c r="T48" s="6">
        <f t="shared" si="15"/>
        <v>81.373464744</v>
      </c>
      <c r="U48" s="6">
        <f t="shared" si="16"/>
        <v>23.919572292</v>
      </c>
      <c r="V48" s="6">
        <f t="shared" si="17"/>
        <v>72.90623076</v>
      </c>
      <c r="W48" s="6">
        <f t="shared" si="18"/>
        <v>102.770688768</v>
      </c>
      <c r="X48" s="6">
        <f t="shared" si="19"/>
        <v>40.506694536000005</v>
      </c>
      <c r="Y48" s="6">
        <f t="shared" si="20"/>
        <v>325.755732192</v>
      </c>
    </row>
    <row r="49" spans="1:25" ht="14.25">
      <c r="A49" s="1">
        <v>22</v>
      </c>
      <c r="B49" s="2" t="s">
        <v>32</v>
      </c>
      <c r="C49" s="2" t="s">
        <v>52</v>
      </c>
      <c r="D49" s="2" t="s">
        <v>56</v>
      </c>
      <c r="E49" s="6">
        <f t="shared" si="0"/>
        <v>58.44063154297322</v>
      </c>
      <c r="F49" s="6">
        <f t="shared" si="1"/>
        <v>2.05</v>
      </c>
      <c r="G49" s="6">
        <f t="shared" si="2"/>
        <v>5</v>
      </c>
      <c r="H49" s="6">
        <f t="shared" si="3"/>
        <v>1.9305999999999999</v>
      </c>
      <c r="I49" s="6">
        <f t="shared" si="4"/>
        <v>0.04645925</v>
      </c>
      <c r="J49" s="6">
        <f t="shared" si="5"/>
        <v>0</v>
      </c>
      <c r="K49" s="6">
        <f t="shared" si="6"/>
        <v>0.010262083333333335</v>
      </c>
      <c r="L49" s="6">
        <f t="shared" si="7"/>
        <v>0</v>
      </c>
      <c r="M49" s="6">
        <f t="shared" si="8"/>
        <v>0</v>
      </c>
      <c r="N49" s="6">
        <f t="shared" si="9"/>
        <v>0</v>
      </c>
      <c r="O49" s="6">
        <f t="shared" si="10"/>
        <v>0.064931</v>
      </c>
      <c r="P49" s="6">
        <f t="shared" si="11"/>
        <v>0.1401614</v>
      </c>
      <c r="Q49" s="6">
        <f t="shared" si="12"/>
        <v>0.02877114999999999</v>
      </c>
      <c r="R49" s="6">
        <f t="shared" si="13"/>
        <v>25.106878351532938</v>
      </c>
      <c r="S49" s="6">
        <f t="shared" si="14"/>
        <v>6.404850087</v>
      </c>
      <c r="T49" s="6">
        <f t="shared" si="15"/>
        <v>96.67006419399999</v>
      </c>
      <c r="U49" s="6">
        <f t="shared" si="16"/>
        <v>26.652377093333328</v>
      </c>
      <c r="V49" s="6">
        <f t="shared" si="17"/>
        <v>94.889953505</v>
      </c>
      <c r="W49" s="6">
        <f t="shared" si="18"/>
        <v>109.11309705</v>
      </c>
      <c r="X49" s="6">
        <f t="shared" si="19"/>
        <v>52.62070279233333</v>
      </c>
      <c r="Y49" s="6">
        <f t="shared" si="20"/>
        <v>386.3510447216666</v>
      </c>
    </row>
    <row r="50" spans="1:25" ht="14.25">
      <c r="A50" s="1">
        <v>23</v>
      </c>
      <c r="B50" s="2" t="s">
        <v>34</v>
      </c>
      <c r="C50" s="2" t="s">
        <v>52</v>
      </c>
      <c r="D50" s="2" t="s">
        <v>57</v>
      </c>
      <c r="E50" s="6">
        <f t="shared" si="0"/>
        <v>66.19625074283599</v>
      </c>
      <c r="F50" s="6">
        <f t="shared" si="1"/>
        <v>0.25833333333333336</v>
      </c>
      <c r="G50" s="6">
        <f t="shared" si="2"/>
        <v>3.825</v>
      </c>
      <c r="H50" s="6">
        <f t="shared" si="3"/>
        <v>1.225</v>
      </c>
      <c r="I50" s="6">
        <f t="shared" si="4"/>
        <v>0.02928621944444445</v>
      </c>
      <c r="J50" s="6">
        <f t="shared" si="5"/>
        <v>0</v>
      </c>
      <c r="K50" s="6">
        <f t="shared" si="6"/>
        <v>0</v>
      </c>
      <c r="L50" s="6">
        <f t="shared" si="7"/>
        <v>0</v>
      </c>
      <c r="M50" s="6">
        <f t="shared" si="8"/>
        <v>0</v>
      </c>
      <c r="N50" s="6">
        <f t="shared" si="9"/>
        <v>0</v>
      </c>
      <c r="O50" s="6">
        <f t="shared" si="10"/>
        <v>0.03231464166666667</v>
      </c>
      <c r="P50" s="6">
        <f t="shared" si="11"/>
        <v>0.06160086111111112</v>
      </c>
      <c r="Q50" s="6">
        <f t="shared" si="12"/>
        <v>0</v>
      </c>
      <c r="R50" s="6">
        <f t="shared" si="13"/>
        <v>12.877130427885461</v>
      </c>
      <c r="S50" s="6">
        <f t="shared" si="14"/>
        <v>4.244098242333333</v>
      </c>
      <c r="T50" s="6">
        <f t="shared" si="15"/>
        <v>47.264071980666664</v>
      </c>
      <c r="U50" s="6">
        <f t="shared" si="16"/>
        <v>30.473323845666666</v>
      </c>
      <c r="V50" s="6">
        <f t="shared" si="17"/>
        <v>56.25773707366667</v>
      </c>
      <c r="W50" s="6">
        <f t="shared" si="18"/>
        <v>112.64597695166668</v>
      </c>
      <c r="X50" s="6">
        <f t="shared" si="19"/>
        <v>39.82541213366667</v>
      </c>
      <c r="Y50" s="6">
        <f t="shared" si="20"/>
        <v>290.71062022766665</v>
      </c>
    </row>
    <row r="51" spans="1:25" ht="14.25">
      <c r="A51" s="1">
        <v>24</v>
      </c>
      <c r="B51" s="2" t="s">
        <v>36</v>
      </c>
      <c r="C51" s="2" t="s">
        <v>52</v>
      </c>
      <c r="D51" s="2" t="s">
        <v>58</v>
      </c>
      <c r="E51" s="6">
        <f t="shared" si="0"/>
        <v>35.29473134714691</v>
      </c>
      <c r="F51" s="6">
        <f t="shared" si="1"/>
        <v>3.525</v>
      </c>
      <c r="G51" s="6">
        <f t="shared" si="2"/>
        <v>3.925</v>
      </c>
      <c r="H51" s="6">
        <f t="shared" si="3"/>
        <v>1.8619999999999999</v>
      </c>
      <c r="I51" s="6">
        <f t="shared" si="4"/>
        <v>0.10835145</v>
      </c>
      <c r="J51" s="6">
        <f t="shared" si="5"/>
        <v>0</v>
      </c>
      <c r="K51" s="6">
        <f t="shared" si="6"/>
        <v>0</v>
      </c>
      <c r="L51" s="6">
        <f t="shared" si="7"/>
        <v>0</v>
      </c>
      <c r="M51" s="6">
        <f t="shared" si="8"/>
        <v>0</v>
      </c>
      <c r="N51" s="6">
        <f t="shared" si="9"/>
        <v>0</v>
      </c>
      <c r="O51" s="6">
        <f t="shared" si="10"/>
        <v>0.1274593</v>
      </c>
      <c r="P51" s="6">
        <f t="shared" si="11"/>
        <v>0.23581075000000004</v>
      </c>
      <c r="Q51" s="6">
        <f t="shared" si="12"/>
        <v>4.163336342344337E-17</v>
      </c>
      <c r="R51" s="6">
        <f t="shared" si="13"/>
        <v>14.536658564974113</v>
      </c>
      <c r="S51" s="6">
        <f t="shared" si="14"/>
        <v>7.007242958000001</v>
      </c>
      <c r="T51" s="6">
        <f t="shared" si="15"/>
        <v>57.380102947000005</v>
      </c>
      <c r="U51" s="6">
        <f t="shared" si="16"/>
        <v>30.341241263000004</v>
      </c>
      <c r="V51" s="6">
        <f t="shared" si="17"/>
        <v>50.302425324000005</v>
      </c>
      <c r="W51" s="6">
        <f t="shared" si="18"/>
        <v>125.16642454300002</v>
      </c>
      <c r="X51" s="6">
        <f t="shared" si="19"/>
        <v>73.066909052</v>
      </c>
      <c r="Y51" s="6">
        <f t="shared" si="20"/>
        <v>343.26434608700004</v>
      </c>
    </row>
    <row r="53" spans="1:25" ht="14.25">
      <c r="A53" s="1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6</v>
      </c>
      <c r="H53" s="2" t="s">
        <v>7</v>
      </c>
      <c r="I53" s="2" t="s">
        <v>8</v>
      </c>
      <c r="J53" s="2" t="s">
        <v>9</v>
      </c>
      <c r="K53" s="2" t="s">
        <v>10</v>
      </c>
      <c r="L53" s="2" t="s">
        <v>11</v>
      </c>
      <c r="M53" s="2" t="s">
        <v>12</v>
      </c>
      <c r="N53" s="2" t="s">
        <v>13</v>
      </c>
      <c r="O53" s="2" t="s">
        <v>14</v>
      </c>
      <c r="P53" s="2" t="s">
        <v>15</v>
      </c>
      <c r="Q53" s="2" t="s">
        <v>16</v>
      </c>
      <c r="R53" s="2" t="s">
        <v>17</v>
      </c>
      <c r="S53" s="2" t="s">
        <v>18</v>
      </c>
      <c r="T53" s="2" t="s">
        <v>19</v>
      </c>
      <c r="U53" s="2" t="s">
        <v>20</v>
      </c>
      <c r="V53" s="2" t="s">
        <v>21</v>
      </c>
      <c r="W53" s="2" t="s">
        <v>22</v>
      </c>
      <c r="X53" s="2" t="s">
        <v>23</v>
      </c>
      <c r="Y53" s="2" t="s">
        <v>24</v>
      </c>
    </row>
    <row r="54" spans="1:25" ht="14.25">
      <c r="A54" s="1">
        <v>1</v>
      </c>
      <c r="B54" s="2" t="s">
        <v>25</v>
      </c>
      <c r="C54" s="2" t="s">
        <v>26</v>
      </c>
      <c r="D54" s="2" t="s">
        <v>27</v>
      </c>
      <c r="E54" s="7">
        <f aca="true" t="shared" si="21" ref="E54:E77">IF(E2&lt;=0,0.000001,E28)</f>
        <v>75.76976839689965</v>
      </c>
      <c r="F54" s="7">
        <f aca="true" t="shared" si="22" ref="F54:F77">IF(F2&lt;=0,0.000001,F28)</f>
        <v>2.05</v>
      </c>
      <c r="G54" s="7">
        <f aca="true" t="shared" si="23" ref="G54:G77">IF(G2&lt;=0,0.000001,G28)</f>
        <v>6.241666666666667</v>
      </c>
      <c r="H54" s="7">
        <f aca="true" t="shared" si="24" ref="H54:H77">IF(H2&lt;=0,0.000001,H28)</f>
        <v>2.3324</v>
      </c>
      <c r="I54" s="7">
        <f aca="true" t="shared" si="25" ref="I54:I77">IF(I2&lt;=0,0.000001,I28)</f>
        <v>0.3968910583333333</v>
      </c>
      <c r="J54" s="7">
        <f aca="true" t="shared" si="26" ref="J54:J77">IF(J2&lt;=0,0.000001,J28)</f>
        <v>0.40406980000000003</v>
      </c>
      <c r="K54" s="7">
        <f aca="true" t="shared" si="27" ref="K54:K77">IF(K2&lt;=0,0.000001,K28)</f>
        <v>1.33872265</v>
      </c>
      <c r="L54" s="7">
        <f aca="true" t="shared" si="28" ref="L54:L77">IF(L2&lt;=0,0.000001,L28)</f>
        <v>0.13449678333333334</v>
      </c>
      <c r="M54" s="7">
        <f aca="true" t="shared" si="29" ref="M54:M77">IF(M2&lt;=0,0.000001,M28)</f>
        <v>0.012780091666666667</v>
      </c>
      <c r="N54" s="7">
        <f aca="true" t="shared" si="30" ref="N54:N77">IF(N2&lt;=0,0.000001,N28)</f>
        <v>1E-06</v>
      </c>
      <c r="O54" s="7">
        <f aca="true" t="shared" si="31" ref="O54:O77">IF(O2&lt;=0,0.000001,O28)</f>
        <v>3.2372905750000003</v>
      </c>
      <c r="P54" s="7">
        <f aca="true" t="shared" si="32" ref="P54:P77">IF(P2&lt;=0,0.000001,P28)</f>
        <v>5.524250958333334</v>
      </c>
      <c r="Q54" s="7">
        <f aca="true" t="shared" si="33" ref="Q54:Q77">IF(Q2&lt;=0,0.000001,Q28)</f>
        <v>1.8900693250000002</v>
      </c>
      <c r="R54" s="7">
        <f aca="true" t="shared" si="34" ref="R54:R77">IF(R2&lt;=0,0.000001,R28)</f>
        <v>20.74373279265846</v>
      </c>
      <c r="S54" s="7">
        <f aca="true" t="shared" si="35" ref="S54:S77">IF(S2&lt;=0,0.000001,S28)</f>
        <v>9.177190155</v>
      </c>
      <c r="T54" s="7">
        <f aca="true" t="shared" si="36" ref="T54:T77">IF(T2&lt;=0,0.000001,T28)</f>
        <v>136.09741824</v>
      </c>
      <c r="U54" s="7">
        <f aca="true" t="shared" si="37" ref="U54:U77">IF(U2&lt;=0,0.000001,U28)</f>
        <v>15.118653689999999</v>
      </c>
      <c r="V54" s="7">
        <f aca="true" t="shared" si="38" ref="V54:V77">IF(V2&lt;=0,0.000001,V28)</f>
        <v>58.94863820999999</v>
      </c>
      <c r="W54" s="7">
        <f aca="true" t="shared" si="39" ref="W54:W77">IF(W2&lt;=0,0.000001,W28)</f>
        <v>170.057780235</v>
      </c>
      <c r="X54" s="7">
        <f aca="true" t="shared" si="40" ref="X54:X77">IF(X2&lt;=0,0.000001,X28)</f>
        <v>52.05056787</v>
      </c>
      <c r="Y54" s="7">
        <f aca="true" t="shared" si="41" ref="Y54:Y77">IF(Y2&lt;=0,0.000001,Y28)</f>
        <v>441.45024839999996</v>
      </c>
    </row>
    <row r="55" spans="1:25" ht="14.25">
      <c r="A55" s="1">
        <v>2</v>
      </c>
      <c r="B55" s="2" t="s">
        <v>28</v>
      </c>
      <c r="C55" s="2" t="s">
        <v>26</v>
      </c>
      <c r="D55" s="2" t="s">
        <v>29</v>
      </c>
      <c r="E55" s="7">
        <f t="shared" si="21"/>
        <v>75.40309213684685</v>
      </c>
      <c r="F55" s="7">
        <f t="shared" si="22"/>
        <v>7.183333333333334</v>
      </c>
      <c r="G55" s="7">
        <f t="shared" si="23"/>
        <v>2.025</v>
      </c>
      <c r="H55" s="7">
        <f t="shared" si="24"/>
        <v>2.646</v>
      </c>
      <c r="I55" s="7">
        <f t="shared" si="25"/>
        <v>0.5213852111111111</v>
      </c>
      <c r="J55" s="7">
        <f t="shared" si="26"/>
        <v>0.031776377777777774</v>
      </c>
      <c r="K55" s="7">
        <f t="shared" si="27"/>
        <v>0.7646606388888889</v>
      </c>
      <c r="L55" s="7">
        <f t="shared" si="28"/>
        <v>0.18357838333333334</v>
      </c>
      <c r="M55" s="7">
        <f t="shared" si="29"/>
        <v>0.09655897222222222</v>
      </c>
      <c r="N55" s="7">
        <f t="shared" si="30"/>
        <v>1E-06</v>
      </c>
      <c r="O55" s="7">
        <f t="shared" si="31"/>
        <v>3.5497803777777777</v>
      </c>
      <c r="P55" s="7">
        <f t="shared" si="32"/>
        <v>5.081262183333333</v>
      </c>
      <c r="Q55" s="7">
        <f t="shared" si="33"/>
        <v>1.0100965944444444</v>
      </c>
      <c r="R55" s="7">
        <f t="shared" si="34"/>
        <v>36.15359136822211</v>
      </c>
      <c r="S55" s="7">
        <f t="shared" si="35"/>
        <v>5.815400198666667</v>
      </c>
      <c r="T55" s="7">
        <f t="shared" si="36"/>
        <v>120.96164995733332</v>
      </c>
      <c r="U55" s="7">
        <f t="shared" si="37"/>
        <v>27.437949754666665</v>
      </c>
      <c r="V55" s="7">
        <f t="shared" si="38"/>
        <v>54.242818039999996</v>
      </c>
      <c r="W55" s="7">
        <f t="shared" si="39"/>
        <v>146.98759601599997</v>
      </c>
      <c r="X55" s="7">
        <f t="shared" si="40"/>
        <v>46.84139960533333</v>
      </c>
      <c r="Y55" s="7">
        <f t="shared" si="41"/>
        <v>402.2868135719999</v>
      </c>
    </row>
    <row r="56" spans="1:25" ht="14.25">
      <c r="A56" s="1">
        <v>3</v>
      </c>
      <c r="B56" s="2" t="s">
        <v>30</v>
      </c>
      <c r="C56" s="2" t="s">
        <v>26</v>
      </c>
      <c r="D56" s="2" t="s">
        <v>31</v>
      </c>
      <c r="E56" s="7">
        <f t="shared" si="21"/>
        <v>51.79609350710007</v>
      </c>
      <c r="F56" s="7">
        <f t="shared" si="22"/>
        <v>0.8583333333333334</v>
      </c>
      <c r="G56" s="7">
        <f t="shared" si="23"/>
        <v>1.9</v>
      </c>
      <c r="H56" s="7">
        <f t="shared" si="24"/>
        <v>3.6357999999999997</v>
      </c>
      <c r="I56" s="7">
        <f t="shared" si="25"/>
        <v>0.661261</v>
      </c>
      <c r="J56" s="7">
        <f t="shared" si="26"/>
        <v>0.433349</v>
      </c>
      <c r="K56" s="7">
        <f t="shared" si="27"/>
        <v>0.973276</v>
      </c>
      <c r="L56" s="7">
        <f t="shared" si="28"/>
        <v>0.213931</v>
      </c>
      <c r="M56" s="7">
        <f t="shared" si="29"/>
        <v>0.103726</v>
      </c>
      <c r="N56" s="7">
        <f t="shared" si="30"/>
        <v>1E-06</v>
      </c>
      <c r="O56" s="7">
        <f t="shared" si="31"/>
        <v>3.314458</v>
      </c>
      <c r="P56" s="7">
        <f t="shared" si="32"/>
        <v>5.698885000000001</v>
      </c>
      <c r="Q56" s="7">
        <f t="shared" si="33"/>
        <v>1.7231660000000006</v>
      </c>
      <c r="R56" s="7">
        <f t="shared" si="34"/>
        <v>33.477291623479545</v>
      </c>
      <c r="S56" s="7">
        <f t="shared" si="35"/>
        <v>4.355790615</v>
      </c>
      <c r="T56" s="7">
        <f t="shared" si="36"/>
        <v>238.57296541500003</v>
      </c>
      <c r="U56" s="7">
        <f t="shared" si="37"/>
        <v>28.768255650000004</v>
      </c>
      <c r="V56" s="7">
        <f t="shared" si="38"/>
        <v>51.96415266</v>
      </c>
      <c r="W56" s="7">
        <f t="shared" si="39"/>
        <v>132.10974580500002</v>
      </c>
      <c r="X56" s="7">
        <f t="shared" si="40"/>
        <v>38.77114830000001</v>
      </c>
      <c r="Y56" s="7">
        <f t="shared" si="41"/>
        <v>494.542058445</v>
      </c>
    </row>
    <row r="57" spans="1:25" ht="14.25">
      <c r="A57" s="1">
        <v>4</v>
      </c>
      <c r="B57" s="2" t="s">
        <v>32</v>
      </c>
      <c r="C57" s="2" t="s">
        <v>26</v>
      </c>
      <c r="D57" s="2" t="s">
        <v>33</v>
      </c>
      <c r="E57" s="7">
        <f t="shared" si="21"/>
        <v>75.73557230704802</v>
      </c>
      <c r="F57" s="7">
        <f t="shared" si="22"/>
        <v>2.2</v>
      </c>
      <c r="G57" s="7">
        <f t="shared" si="23"/>
        <v>6</v>
      </c>
      <c r="H57" s="7">
        <f t="shared" si="24"/>
        <v>2.7146</v>
      </c>
      <c r="I57" s="7">
        <f t="shared" si="25"/>
        <v>0.3296601333333333</v>
      </c>
      <c r="J57" s="7">
        <f t="shared" si="26"/>
        <v>0.020871288888888888</v>
      </c>
      <c r="K57" s="7">
        <f t="shared" si="27"/>
        <v>0.5552137777777778</v>
      </c>
      <c r="L57" s="7">
        <f t="shared" si="28"/>
        <v>0.11048035555555556</v>
      </c>
      <c r="M57" s="7">
        <f t="shared" si="29"/>
        <v>0.008654711111111112</v>
      </c>
      <c r="N57" s="7">
        <f t="shared" si="30"/>
        <v>0.0037180888888888887</v>
      </c>
      <c r="O57" s="7">
        <f t="shared" si="31"/>
        <v>1.651987511111111</v>
      </c>
      <c r="P57" s="7">
        <f t="shared" si="32"/>
        <v>2.680460888888889</v>
      </c>
      <c r="Q57" s="7">
        <f t="shared" si="33"/>
        <v>0.6988132444444444</v>
      </c>
      <c r="R57" s="7">
        <f t="shared" si="34"/>
        <v>57.73400607571676</v>
      </c>
      <c r="S57" s="7">
        <f t="shared" si="35"/>
        <v>5.192237946333334</v>
      </c>
      <c r="T57" s="7">
        <f t="shared" si="36"/>
        <v>121.44076630166666</v>
      </c>
      <c r="U57" s="7">
        <f t="shared" si="37"/>
        <v>26.925531837</v>
      </c>
      <c r="V57" s="7">
        <f t="shared" si="38"/>
        <v>37.055978014000004</v>
      </c>
      <c r="W57" s="7">
        <f t="shared" si="39"/>
        <v>123.52963485533334</v>
      </c>
      <c r="X57" s="7">
        <f t="shared" si="40"/>
        <v>42.769219581</v>
      </c>
      <c r="Y57" s="7">
        <f t="shared" si="41"/>
        <v>356.91336853533335</v>
      </c>
    </row>
    <row r="58" spans="1:25" ht="14.25">
      <c r="A58" s="1">
        <v>5</v>
      </c>
      <c r="B58" s="2" t="s">
        <v>34</v>
      </c>
      <c r="C58" s="2" t="s">
        <v>26</v>
      </c>
      <c r="D58" s="2" t="s">
        <v>35</v>
      </c>
      <c r="E58" s="7">
        <f t="shared" si="21"/>
        <v>61.16995303905766</v>
      </c>
      <c r="F58" s="7">
        <f t="shared" si="22"/>
        <v>0.3416666666666667</v>
      </c>
      <c r="G58" s="7">
        <f t="shared" si="23"/>
        <v>5.033333333333333</v>
      </c>
      <c r="H58" s="7">
        <f t="shared" si="24"/>
        <v>2.3226</v>
      </c>
      <c r="I58" s="7">
        <f t="shared" si="25"/>
        <v>0.15192616666666667</v>
      </c>
      <c r="J58" s="7">
        <f t="shared" si="26"/>
        <v>1E-06</v>
      </c>
      <c r="K58" s="7">
        <f t="shared" si="27"/>
        <v>0.21685688333333336</v>
      </c>
      <c r="L58" s="7">
        <f t="shared" si="28"/>
        <v>0.015870583333333334</v>
      </c>
      <c r="M58" s="7">
        <f t="shared" si="29"/>
        <v>1E-06</v>
      </c>
      <c r="N58" s="7">
        <f t="shared" si="30"/>
        <v>0.013620966666666668</v>
      </c>
      <c r="O58" s="7">
        <f t="shared" si="31"/>
        <v>0.4712484666666667</v>
      </c>
      <c r="P58" s="7">
        <f t="shared" si="32"/>
        <v>0.8457326</v>
      </c>
      <c r="Q58" s="7">
        <f t="shared" si="33"/>
        <v>0.22255796666666658</v>
      </c>
      <c r="R58" s="7">
        <f t="shared" si="34"/>
        <v>19.029230233677367</v>
      </c>
      <c r="S58" s="7">
        <f t="shared" si="35"/>
        <v>6.498415115000001</v>
      </c>
      <c r="T58" s="7">
        <f t="shared" si="36"/>
        <v>86.91117787666667</v>
      </c>
      <c r="U58" s="7">
        <f t="shared" si="37"/>
        <v>26.595456661666667</v>
      </c>
      <c r="V58" s="7">
        <f t="shared" si="38"/>
        <v>44.60998819166667</v>
      </c>
      <c r="W58" s="7">
        <f t="shared" si="39"/>
        <v>134.12020416000001</v>
      </c>
      <c r="X58" s="7">
        <f t="shared" si="40"/>
        <v>37.960714083333336</v>
      </c>
      <c r="Y58" s="7">
        <f t="shared" si="41"/>
        <v>336.69595608833333</v>
      </c>
    </row>
    <row r="59" spans="1:25" ht="14.25">
      <c r="A59" s="1">
        <v>6</v>
      </c>
      <c r="B59" s="2" t="s">
        <v>36</v>
      </c>
      <c r="C59" s="2" t="s">
        <v>26</v>
      </c>
      <c r="D59" s="2" t="s">
        <v>37</v>
      </c>
      <c r="E59" s="7">
        <f t="shared" si="21"/>
        <v>35.03218965527868</v>
      </c>
      <c r="F59" s="7">
        <f t="shared" si="22"/>
        <v>2.216666666666667</v>
      </c>
      <c r="G59" s="7">
        <f t="shared" si="23"/>
        <v>3.15</v>
      </c>
      <c r="H59" s="7">
        <f t="shared" si="24"/>
        <v>1.9796</v>
      </c>
      <c r="I59" s="7">
        <f t="shared" si="25"/>
        <v>0.37865034166666667</v>
      </c>
      <c r="J59" s="7">
        <f t="shared" si="26"/>
        <v>0.022624780555555557</v>
      </c>
      <c r="K59" s="7">
        <f t="shared" si="27"/>
        <v>0.7693504472222222</v>
      </c>
      <c r="L59" s="7">
        <f t="shared" si="28"/>
        <v>0.16499184166666667</v>
      </c>
      <c r="M59" s="7">
        <f t="shared" si="29"/>
        <v>0.308666666</v>
      </c>
      <c r="N59" s="7">
        <f t="shared" si="30"/>
        <v>0.11830350277777778</v>
      </c>
      <c r="O59" s="7">
        <f t="shared" si="31"/>
        <v>2.752453827777778</v>
      </c>
      <c r="P59" s="7">
        <f t="shared" si="32"/>
        <v>4.239646477777778</v>
      </c>
      <c r="Q59" s="7">
        <f t="shared" si="33"/>
        <v>1.1085423083333332</v>
      </c>
      <c r="R59" s="7">
        <f t="shared" si="34"/>
        <v>33.026186717851154</v>
      </c>
      <c r="S59" s="7">
        <f t="shared" si="35"/>
        <v>9.432366347999999</v>
      </c>
      <c r="T59" s="7">
        <f t="shared" si="36"/>
        <v>71.677633805</v>
      </c>
      <c r="U59" s="7">
        <f t="shared" si="37"/>
        <v>27.983049895</v>
      </c>
      <c r="V59" s="7">
        <f t="shared" si="38"/>
        <v>39.884241923</v>
      </c>
      <c r="W59" s="7">
        <f t="shared" si="39"/>
        <v>143.088416599</v>
      </c>
      <c r="X59" s="7">
        <f t="shared" si="40"/>
        <v>45.22489276899999</v>
      </c>
      <c r="Y59" s="7">
        <f t="shared" si="41"/>
        <v>337.290601339</v>
      </c>
    </row>
    <row r="60" spans="1:25" ht="14.25">
      <c r="A60" s="1">
        <v>7</v>
      </c>
      <c r="B60" s="2" t="s">
        <v>25</v>
      </c>
      <c r="C60" s="2" t="s">
        <v>38</v>
      </c>
      <c r="D60" s="2" t="s">
        <v>39</v>
      </c>
      <c r="E60" s="7">
        <f t="shared" si="21"/>
        <v>52.719267737200234</v>
      </c>
      <c r="F60" s="7">
        <f t="shared" si="22"/>
        <v>2.85</v>
      </c>
      <c r="G60" s="7">
        <f t="shared" si="23"/>
        <v>7.766666666666667</v>
      </c>
      <c r="H60" s="7">
        <f t="shared" si="24"/>
        <v>0.8232</v>
      </c>
      <c r="I60" s="7">
        <f t="shared" si="25"/>
        <v>0.11341936666666666</v>
      </c>
      <c r="J60" s="7">
        <f t="shared" si="26"/>
        <v>0.0206323</v>
      </c>
      <c r="K60" s="7">
        <f t="shared" si="27"/>
        <v>0.5224226583333333</v>
      </c>
      <c r="L60" s="7">
        <f t="shared" si="28"/>
        <v>0.09506011666666665</v>
      </c>
      <c r="M60" s="7">
        <f t="shared" si="29"/>
        <v>0.05580629166666666</v>
      </c>
      <c r="N60" s="7">
        <f t="shared" si="30"/>
        <v>1E-06</v>
      </c>
      <c r="O60" s="7">
        <f t="shared" si="31"/>
        <v>1.8787923916666665</v>
      </c>
      <c r="P60" s="7">
        <f t="shared" si="32"/>
        <v>2.687182225</v>
      </c>
      <c r="Q60" s="7">
        <f t="shared" si="33"/>
        <v>0.6949704666666668</v>
      </c>
      <c r="R60" s="7">
        <f t="shared" si="34"/>
        <v>7.040506544264457</v>
      </c>
      <c r="S60" s="7">
        <f t="shared" si="35"/>
        <v>0.8125713283333333</v>
      </c>
      <c r="T60" s="7">
        <f t="shared" si="36"/>
        <v>70.97395975783333</v>
      </c>
      <c r="U60" s="7">
        <f t="shared" si="37"/>
        <v>5.910212682</v>
      </c>
      <c r="V60" s="7">
        <f t="shared" si="38"/>
        <v>13.500292212166666</v>
      </c>
      <c r="W60" s="7">
        <f t="shared" si="39"/>
        <v>164.72810795916666</v>
      </c>
      <c r="X60" s="7">
        <f t="shared" si="40"/>
        <v>70.81476210983332</v>
      </c>
      <c r="Y60" s="7">
        <f t="shared" si="41"/>
        <v>326.73990604933334</v>
      </c>
    </row>
    <row r="61" spans="1:25" ht="14.25">
      <c r="A61" s="1">
        <v>8</v>
      </c>
      <c r="B61" s="2" t="s">
        <v>28</v>
      </c>
      <c r="C61" s="2" t="s">
        <v>38</v>
      </c>
      <c r="D61" s="2" t="s">
        <v>40</v>
      </c>
      <c r="E61" s="7">
        <f t="shared" si="21"/>
        <v>50.38735693003601</v>
      </c>
      <c r="F61" s="7">
        <f t="shared" si="22"/>
        <v>14.641666666666666</v>
      </c>
      <c r="G61" s="7">
        <f t="shared" si="23"/>
        <v>2.6583333333333337</v>
      </c>
      <c r="H61" s="7">
        <f t="shared" si="24"/>
        <v>2.1168</v>
      </c>
      <c r="I61" s="7">
        <f t="shared" si="25"/>
        <v>0.10475587777777778</v>
      </c>
      <c r="J61" s="7">
        <f t="shared" si="26"/>
        <v>1E-06</v>
      </c>
      <c r="K61" s="7">
        <f t="shared" si="27"/>
        <v>0.18025994999999997</v>
      </c>
      <c r="L61" s="7">
        <f t="shared" si="28"/>
        <v>0.022403441666666666</v>
      </c>
      <c r="M61" s="7">
        <f t="shared" si="29"/>
        <v>0.004955599999999999</v>
      </c>
      <c r="N61" s="7">
        <f t="shared" si="30"/>
        <v>1E-06</v>
      </c>
      <c r="O61" s="7">
        <f t="shared" si="31"/>
        <v>0.5504501527777778</v>
      </c>
      <c r="P61" s="7">
        <f t="shared" si="32"/>
        <v>0.9473799472222221</v>
      </c>
      <c r="Q61" s="7">
        <f t="shared" si="33"/>
        <v>0.29217391666666653</v>
      </c>
      <c r="R61" s="7">
        <f t="shared" si="34"/>
        <v>20.834729276316928</v>
      </c>
      <c r="S61" s="7">
        <f t="shared" si="35"/>
        <v>0.9079570843333333</v>
      </c>
      <c r="T61" s="7">
        <f t="shared" si="36"/>
        <v>39.38821292566667</v>
      </c>
      <c r="U61" s="7">
        <f t="shared" si="37"/>
        <v>13.676438046333335</v>
      </c>
      <c r="V61" s="7">
        <f t="shared" si="38"/>
        <v>19.165208082666666</v>
      </c>
      <c r="W61" s="7">
        <f t="shared" si="39"/>
        <v>168.43941768633334</v>
      </c>
      <c r="X61" s="7">
        <f t="shared" si="40"/>
        <v>89.919859851</v>
      </c>
      <c r="Y61" s="7">
        <f t="shared" si="41"/>
        <v>331.49709367633335</v>
      </c>
    </row>
    <row r="62" spans="1:25" ht="14.25">
      <c r="A62" s="1">
        <v>9</v>
      </c>
      <c r="B62" s="2" t="s">
        <v>30</v>
      </c>
      <c r="C62" s="2" t="s">
        <v>38</v>
      </c>
      <c r="D62" s="2" t="s">
        <v>41</v>
      </c>
      <c r="E62" s="7">
        <f t="shared" si="21"/>
        <v>38.49820829682015</v>
      </c>
      <c r="F62" s="7">
        <f t="shared" si="22"/>
        <v>2.941666666666667</v>
      </c>
      <c r="G62" s="7">
        <f t="shared" si="23"/>
        <v>1.3208333333333333</v>
      </c>
      <c r="H62" s="7">
        <f t="shared" si="24"/>
        <v>0.9211999999999999</v>
      </c>
      <c r="I62" s="7">
        <f t="shared" si="25"/>
        <v>0.29134044444444446</v>
      </c>
      <c r="J62" s="7">
        <f t="shared" si="26"/>
        <v>0.0887207</v>
      </c>
      <c r="K62" s="7">
        <f t="shared" si="27"/>
        <v>0.2480789</v>
      </c>
      <c r="L62" s="7">
        <f t="shared" si="28"/>
        <v>0.04263365555555556</v>
      </c>
      <c r="M62" s="7">
        <f t="shared" si="29"/>
        <v>0.05691812777777777</v>
      </c>
      <c r="N62" s="7">
        <f t="shared" si="30"/>
        <v>1E-06</v>
      </c>
      <c r="O62" s="7">
        <f t="shared" si="31"/>
        <v>0.6862511611111112</v>
      </c>
      <c r="P62" s="7">
        <f t="shared" si="32"/>
        <v>1.8307984222222222</v>
      </c>
      <c r="Q62" s="7">
        <f t="shared" si="33"/>
        <v>0.8532068166666666</v>
      </c>
      <c r="R62" s="7">
        <f t="shared" si="34"/>
        <v>11.260234896526322</v>
      </c>
      <c r="S62" s="7">
        <f t="shared" si="35"/>
        <v>0.622881652</v>
      </c>
      <c r="T62" s="7">
        <f t="shared" si="36"/>
        <v>34.914770992</v>
      </c>
      <c r="U62" s="7">
        <f t="shared" si="37"/>
        <v>11.024838248</v>
      </c>
      <c r="V62" s="7">
        <f t="shared" si="38"/>
        <v>15.344931636</v>
      </c>
      <c r="W62" s="7">
        <f t="shared" si="39"/>
        <v>141.302289184</v>
      </c>
      <c r="X62" s="7">
        <f t="shared" si="40"/>
        <v>38.413261772</v>
      </c>
      <c r="Y62" s="7">
        <f t="shared" si="41"/>
        <v>241.62297348400003</v>
      </c>
    </row>
    <row r="63" spans="1:25" ht="14.25">
      <c r="A63" s="1">
        <v>10</v>
      </c>
      <c r="B63" s="2" t="s">
        <v>32</v>
      </c>
      <c r="C63" s="2" t="s">
        <v>38</v>
      </c>
      <c r="D63" s="2" t="s">
        <v>42</v>
      </c>
      <c r="E63" s="7">
        <f t="shared" si="21"/>
        <v>54.16828423704863</v>
      </c>
      <c r="F63" s="7">
        <f t="shared" si="22"/>
        <v>2.125</v>
      </c>
      <c r="G63" s="7">
        <f t="shared" si="23"/>
        <v>3.966666666666667</v>
      </c>
      <c r="H63" s="7">
        <f t="shared" si="24"/>
        <v>1.274</v>
      </c>
      <c r="I63" s="7">
        <f t="shared" si="25"/>
        <v>0.011279983333333334</v>
      </c>
      <c r="J63" s="7">
        <f t="shared" si="26"/>
        <v>1E-06</v>
      </c>
      <c r="K63" s="7">
        <f t="shared" si="27"/>
        <v>0.047892666666666674</v>
      </c>
      <c r="L63" s="7">
        <f t="shared" si="28"/>
        <v>1E-06</v>
      </c>
      <c r="M63" s="7">
        <f t="shared" si="29"/>
        <v>1E-06</v>
      </c>
      <c r="N63" s="7">
        <f t="shared" si="30"/>
        <v>1E-06</v>
      </c>
      <c r="O63" s="7">
        <f t="shared" si="31"/>
        <v>0.22531609166666666</v>
      </c>
      <c r="P63" s="7">
        <f t="shared" si="32"/>
        <v>0.28448874166666666</v>
      </c>
      <c r="Q63" s="7">
        <f t="shared" si="33"/>
        <v>0.04789266666666666</v>
      </c>
      <c r="R63" s="7">
        <f t="shared" si="34"/>
        <v>18.891870896277506</v>
      </c>
      <c r="S63" s="7">
        <f t="shared" si="35"/>
        <v>0.34301006666666667</v>
      </c>
      <c r="T63" s="7">
        <f t="shared" si="36"/>
        <v>31.651253901666667</v>
      </c>
      <c r="U63" s="7">
        <f t="shared" si="37"/>
        <v>10.194259181333333</v>
      </c>
      <c r="V63" s="7">
        <f t="shared" si="38"/>
        <v>14.077133135999999</v>
      </c>
      <c r="W63" s="7">
        <f t="shared" si="39"/>
        <v>151.88314246966667</v>
      </c>
      <c r="X63" s="7">
        <f t="shared" si="40"/>
        <v>74.87052230166667</v>
      </c>
      <c r="Y63" s="7">
        <f t="shared" si="41"/>
        <v>283.019321057</v>
      </c>
    </row>
    <row r="64" spans="1:25" ht="14.25">
      <c r="A64" s="1">
        <v>11</v>
      </c>
      <c r="B64" s="2" t="s">
        <v>34</v>
      </c>
      <c r="C64" s="2" t="s">
        <v>38</v>
      </c>
      <c r="D64" s="2" t="s">
        <v>43</v>
      </c>
      <c r="E64" s="7">
        <f t="shared" si="21"/>
        <v>54.63054854792272</v>
      </c>
      <c r="F64" s="7">
        <f t="shared" si="22"/>
        <v>0.5583333333333333</v>
      </c>
      <c r="G64" s="7">
        <f t="shared" si="23"/>
        <v>3.766666666666667</v>
      </c>
      <c r="H64" s="7">
        <f t="shared" si="24"/>
        <v>0.8036</v>
      </c>
      <c r="I64" s="7">
        <f t="shared" si="25"/>
        <v>1E-06</v>
      </c>
      <c r="J64" s="7">
        <f t="shared" si="26"/>
        <v>1E-06</v>
      </c>
      <c r="K64" s="7">
        <f t="shared" si="27"/>
        <v>1E-06</v>
      </c>
      <c r="L64" s="7">
        <f t="shared" si="28"/>
        <v>1E-06</v>
      </c>
      <c r="M64" s="7">
        <f t="shared" si="29"/>
        <v>1E-06</v>
      </c>
      <c r="N64" s="7">
        <f t="shared" si="30"/>
        <v>1E-06</v>
      </c>
      <c r="O64" s="7">
        <f t="shared" si="31"/>
        <v>1E-06</v>
      </c>
      <c r="P64" s="7">
        <f t="shared" si="32"/>
        <v>1E-06</v>
      </c>
      <c r="Q64" s="7">
        <f t="shared" si="33"/>
        <v>1E-06</v>
      </c>
      <c r="R64" s="7">
        <f t="shared" si="34"/>
        <v>7.038573608340882</v>
      </c>
      <c r="S64" s="7">
        <f t="shared" si="35"/>
        <v>0.23542502399999998</v>
      </c>
      <c r="T64" s="7">
        <f t="shared" si="36"/>
        <v>22.698896064</v>
      </c>
      <c r="U64" s="7">
        <f t="shared" si="37"/>
        <v>9.104735823999999</v>
      </c>
      <c r="V64" s="7">
        <f t="shared" si="38"/>
        <v>14.529320752</v>
      </c>
      <c r="W64" s="7">
        <f t="shared" si="39"/>
        <v>106.74562963199999</v>
      </c>
      <c r="X64" s="7">
        <f t="shared" si="40"/>
        <v>59.315661776</v>
      </c>
      <c r="Y64" s="7">
        <f t="shared" si="41"/>
        <v>212.62966907199998</v>
      </c>
    </row>
    <row r="65" spans="1:25" ht="14.25">
      <c r="A65" s="1">
        <v>12</v>
      </c>
      <c r="B65" s="2" t="s">
        <v>36</v>
      </c>
      <c r="C65" s="2" t="s">
        <v>38</v>
      </c>
      <c r="D65" s="2" t="s">
        <v>44</v>
      </c>
      <c r="E65" s="7">
        <f t="shared" si="21"/>
        <v>51.45778439170501</v>
      </c>
      <c r="F65" s="7">
        <f t="shared" si="22"/>
        <v>4.616666666666667</v>
      </c>
      <c r="G65" s="7">
        <f t="shared" si="23"/>
        <v>5.208333333333334</v>
      </c>
      <c r="H65" s="7">
        <f t="shared" si="24"/>
        <v>1.6268</v>
      </c>
      <c r="I65" s="7">
        <f t="shared" si="25"/>
        <v>0.08429288888888889</v>
      </c>
      <c r="J65" s="7">
        <f t="shared" si="26"/>
        <v>1E-06</v>
      </c>
      <c r="K65" s="7">
        <f t="shared" si="27"/>
        <v>0.18918544444444443</v>
      </c>
      <c r="L65" s="7">
        <f t="shared" si="28"/>
        <v>0.004173208333333333</v>
      </c>
      <c r="M65" s="7">
        <f t="shared" si="29"/>
        <v>0.0065113888888888895</v>
      </c>
      <c r="N65" s="7">
        <f t="shared" si="30"/>
        <v>0.003107708333333333</v>
      </c>
      <c r="O65" s="7">
        <f t="shared" si="31"/>
        <v>0.45609319444444446</v>
      </c>
      <c r="P65" s="7">
        <f t="shared" si="32"/>
        <v>0.7372964027777779</v>
      </c>
      <c r="Q65" s="7">
        <f t="shared" si="33"/>
        <v>0.1969103194444445</v>
      </c>
      <c r="R65" s="7">
        <f t="shared" si="34"/>
        <v>6.929678419751853</v>
      </c>
      <c r="S65" s="7">
        <f t="shared" si="35"/>
        <v>0.13394332233333334</v>
      </c>
      <c r="T65" s="7">
        <f t="shared" si="36"/>
        <v>13.538712697666668</v>
      </c>
      <c r="U65" s="7">
        <f t="shared" si="37"/>
        <v>14.676361175666669</v>
      </c>
      <c r="V65" s="7">
        <f t="shared" si="38"/>
        <v>8.953328312333333</v>
      </c>
      <c r="W65" s="7">
        <f t="shared" si="39"/>
        <v>152.544048901</v>
      </c>
      <c r="X65" s="7">
        <f t="shared" si="40"/>
        <v>84.34254450200001</v>
      </c>
      <c r="Y65" s="7">
        <f t="shared" si="41"/>
        <v>274.18893891100004</v>
      </c>
    </row>
    <row r="66" spans="1:25" ht="14.25">
      <c r="A66" s="1">
        <v>13</v>
      </c>
      <c r="B66" s="2" t="s">
        <v>25</v>
      </c>
      <c r="C66" s="2" t="s">
        <v>45</v>
      </c>
      <c r="D66" s="2" t="s">
        <v>46</v>
      </c>
      <c r="E66" s="7">
        <f t="shared" si="21"/>
        <v>56.79249639748943</v>
      </c>
      <c r="F66" s="7">
        <f t="shared" si="22"/>
        <v>0.55</v>
      </c>
      <c r="G66" s="7">
        <f t="shared" si="23"/>
        <v>6.391666666666667</v>
      </c>
      <c r="H66" s="7">
        <f t="shared" si="24"/>
        <v>1.2838</v>
      </c>
      <c r="I66" s="7">
        <f t="shared" si="25"/>
        <v>0.170484</v>
      </c>
      <c r="J66" s="7">
        <f t="shared" si="26"/>
        <v>0.03157111111111111</v>
      </c>
      <c r="K66" s="7">
        <f t="shared" si="27"/>
        <v>0.2364676222222222</v>
      </c>
      <c r="L66" s="7">
        <f t="shared" si="28"/>
        <v>0.06369471666666666</v>
      </c>
      <c r="M66" s="7">
        <f t="shared" si="29"/>
        <v>0.03239985277777778</v>
      </c>
      <c r="N66" s="7">
        <f t="shared" si="30"/>
        <v>1E-06</v>
      </c>
      <c r="O66" s="7">
        <f t="shared" si="31"/>
        <v>0.8249925972222222</v>
      </c>
      <c r="P66" s="7">
        <f t="shared" si="32"/>
        <v>1.149</v>
      </c>
      <c r="Q66" s="7">
        <f t="shared" si="33"/>
        <v>0.15352340277777785</v>
      </c>
      <c r="R66" s="7">
        <f t="shared" si="34"/>
        <v>16.34277585281535</v>
      </c>
      <c r="S66" s="7">
        <f t="shared" si="35"/>
        <v>3.4410767846666666</v>
      </c>
      <c r="T66" s="7">
        <f t="shared" si="36"/>
        <v>110.78697334900002</v>
      </c>
      <c r="U66" s="7">
        <f t="shared" si="37"/>
        <v>28.867282249666665</v>
      </c>
      <c r="V66" s="7">
        <f t="shared" si="38"/>
        <v>51.39763702966667</v>
      </c>
      <c r="W66" s="7">
        <f t="shared" si="39"/>
        <v>36.36254999333334</v>
      </c>
      <c r="X66" s="7">
        <f t="shared" si="40"/>
        <v>39.186269599000006</v>
      </c>
      <c r="Y66" s="7">
        <f t="shared" si="41"/>
        <v>270.0417890053334</v>
      </c>
    </row>
    <row r="67" spans="1:25" ht="14.25">
      <c r="A67" s="1">
        <v>14</v>
      </c>
      <c r="B67" s="2" t="s">
        <v>28</v>
      </c>
      <c r="C67" s="2" t="s">
        <v>45</v>
      </c>
      <c r="D67" s="2" t="s">
        <v>47</v>
      </c>
      <c r="E67" s="7">
        <f t="shared" si="21"/>
        <v>44.01501734687883</v>
      </c>
      <c r="F67" s="7">
        <f t="shared" si="22"/>
        <v>6</v>
      </c>
      <c r="G67" s="7">
        <f t="shared" si="23"/>
        <v>2.9</v>
      </c>
      <c r="H67" s="7">
        <f t="shared" si="24"/>
        <v>2.4696</v>
      </c>
      <c r="I67" s="7">
        <f t="shared" si="25"/>
        <v>0.34104451944444447</v>
      </c>
      <c r="J67" s="7">
        <f t="shared" si="26"/>
        <v>0.24060935555555557</v>
      </c>
      <c r="K67" s="7">
        <f t="shared" si="27"/>
        <v>0.45486546111111115</v>
      </c>
      <c r="L67" s="7">
        <f t="shared" si="28"/>
        <v>0.055760130555555565</v>
      </c>
      <c r="M67" s="7">
        <f t="shared" si="29"/>
        <v>0.3161971694444445</v>
      </c>
      <c r="N67" s="7">
        <f t="shared" si="30"/>
        <v>1E-06</v>
      </c>
      <c r="O67" s="7">
        <f t="shared" si="31"/>
        <v>1.478877461111111</v>
      </c>
      <c r="P67" s="7">
        <f t="shared" si="32"/>
        <v>2.8873540972222225</v>
      </c>
      <c r="Q67" s="7">
        <f t="shared" si="33"/>
        <v>1.067432116666667</v>
      </c>
      <c r="R67" s="7">
        <f t="shared" si="34"/>
        <v>23.879938562632745</v>
      </c>
      <c r="S67" s="7">
        <f t="shared" si="35"/>
        <v>2.428855636666667</v>
      </c>
      <c r="T67" s="7">
        <f t="shared" si="36"/>
        <v>88.57395399333333</v>
      </c>
      <c r="U67" s="7">
        <f t="shared" si="37"/>
        <v>28.76711799</v>
      </c>
      <c r="V67" s="7">
        <f t="shared" si="38"/>
        <v>46.23557641</v>
      </c>
      <c r="W67" s="7">
        <f t="shared" si="39"/>
        <v>40.350714266666664</v>
      </c>
      <c r="X67" s="7">
        <f t="shared" si="40"/>
        <v>37.48526206333333</v>
      </c>
      <c r="Y67" s="7">
        <f t="shared" si="41"/>
        <v>243.84148036000002</v>
      </c>
    </row>
    <row r="68" spans="1:25" ht="14.25">
      <c r="A68" s="1">
        <v>15</v>
      </c>
      <c r="B68" s="2" t="s">
        <v>30</v>
      </c>
      <c r="C68" s="2" t="s">
        <v>45</v>
      </c>
      <c r="D68" s="2" t="s">
        <v>48</v>
      </c>
      <c r="E68" s="7">
        <f t="shared" si="21"/>
        <v>22.42712572279077</v>
      </c>
      <c r="F68" s="7">
        <f t="shared" si="22"/>
        <v>3.166666666666667</v>
      </c>
      <c r="G68" s="7">
        <f t="shared" si="23"/>
        <v>4.983333333333333</v>
      </c>
      <c r="H68" s="7">
        <f t="shared" si="24"/>
        <v>3.0184</v>
      </c>
      <c r="I68" s="7">
        <f t="shared" si="25"/>
        <v>0.4351643333333333</v>
      </c>
      <c r="J68" s="7">
        <f t="shared" si="26"/>
        <v>0.4261150444444445</v>
      </c>
      <c r="K68" s="7">
        <f t="shared" si="27"/>
        <v>0.23174544444444445</v>
      </c>
      <c r="L68" s="7">
        <f t="shared" si="28"/>
        <v>0.0520144</v>
      </c>
      <c r="M68" s="7">
        <f t="shared" si="29"/>
        <v>0.2995010444444444</v>
      </c>
      <c r="N68" s="7">
        <f t="shared" si="30"/>
        <v>1E-06</v>
      </c>
      <c r="O68" s="7">
        <f t="shared" si="31"/>
        <v>1.4217649555555556</v>
      </c>
      <c r="P68" s="7">
        <f t="shared" si="32"/>
        <v>2.866305222222222</v>
      </c>
      <c r="Q68" s="7">
        <f t="shared" si="33"/>
        <v>1.0093759333333332</v>
      </c>
      <c r="R68" s="7">
        <f t="shared" si="34"/>
        <v>46.30689002668058</v>
      </c>
      <c r="S68" s="7">
        <f t="shared" si="35"/>
        <v>3.189379317333333</v>
      </c>
      <c r="T68" s="7">
        <f t="shared" si="36"/>
        <v>85.08296454133333</v>
      </c>
      <c r="U68" s="7">
        <f t="shared" si="37"/>
        <v>29.374093923333334</v>
      </c>
      <c r="V68" s="7">
        <f t="shared" si="38"/>
        <v>37.647666394</v>
      </c>
      <c r="W68" s="7">
        <f t="shared" si="39"/>
        <v>35.55351635066667</v>
      </c>
      <c r="X68" s="7">
        <f t="shared" si="40"/>
        <v>45.719662924666665</v>
      </c>
      <c r="Y68" s="7">
        <f t="shared" si="41"/>
        <v>236.56728345133334</v>
      </c>
    </row>
    <row r="69" spans="1:25" ht="14.25">
      <c r="A69" s="1">
        <v>16</v>
      </c>
      <c r="B69" s="2" t="s">
        <v>32</v>
      </c>
      <c r="C69" s="2" t="s">
        <v>45</v>
      </c>
      <c r="D69" s="2" t="s">
        <v>49</v>
      </c>
      <c r="E69" s="7">
        <f t="shared" si="21"/>
        <v>31.153205355348145</v>
      </c>
      <c r="F69" s="7">
        <f t="shared" si="22"/>
        <v>0.75</v>
      </c>
      <c r="G69" s="7">
        <f t="shared" si="23"/>
        <v>6.558333333333334</v>
      </c>
      <c r="H69" s="7">
        <f t="shared" si="24"/>
        <v>1.8619999999999999</v>
      </c>
      <c r="I69" s="7">
        <f t="shared" si="25"/>
        <v>0.12021926666666666</v>
      </c>
      <c r="J69" s="7">
        <f t="shared" si="26"/>
        <v>1E-06</v>
      </c>
      <c r="K69" s="7">
        <f t="shared" si="27"/>
        <v>0.07517926666666667</v>
      </c>
      <c r="L69" s="7">
        <f t="shared" si="28"/>
        <v>1E-06</v>
      </c>
      <c r="M69" s="7">
        <f t="shared" si="29"/>
        <v>0.006568333333333333</v>
      </c>
      <c r="N69" s="7">
        <f t="shared" si="30"/>
        <v>1E-06</v>
      </c>
      <c r="O69" s="7">
        <f t="shared" si="31"/>
        <v>0.3242504666666667</v>
      </c>
      <c r="P69" s="7">
        <f t="shared" si="32"/>
        <v>0.5265551333333334</v>
      </c>
      <c r="Q69" s="7">
        <f t="shared" si="33"/>
        <v>0.08208540000000003</v>
      </c>
      <c r="R69" s="7">
        <f t="shared" si="34"/>
        <v>24.034656663771536</v>
      </c>
      <c r="S69" s="7">
        <f t="shared" si="35"/>
        <v>1.5757822453333332</v>
      </c>
      <c r="T69" s="7">
        <f t="shared" si="36"/>
        <v>87.68777072533334</v>
      </c>
      <c r="U69" s="7">
        <f t="shared" si="37"/>
        <v>25.000593146666667</v>
      </c>
      <c r="V69" s="7">
        <f t="shared" si="38"/>
        <v>55.26988032533334</v>
      </c>
      <c r="W69" s="7">
        <f t="shared" si="39"/>
        <v>32.199672885333335</v>
      </c>
      <c r="X69" s="7">
        <f t="shared" si="40"/>
        <v>31.731764176</v>
      </c>
      <c r="Y69" s="7">
        <f t="shared" si="41"/>
        <v>233.465463504</v>
      </c>
    </row>
    <row r="70" spans="1:25" ht="14.25">
      <c r="A70" s="1">
        <v>17</v>
      </c>
      <c r="B70" s="2" t="s">
        <v>34</v>
      </c>
      <c r="C70" s="2" t="s">
        <v>45</v>
      </c>
      <c r="D70" s="2" t="s">
        <v>50</v>
      </c>
      <c r="E70" s="7">
        <f t="shared" si="21"/>
        <v>56.332566516875154</v>
      </c>
      <c r="F70" s="7">
        <f t="shared" si="22"/>
        <v>0.25</v>
      </c>
      <c r="G70" s="7">
        <f t="shared" si="23"/>
        <v>4.508333333333334</v>
      </c>
      <c r="H70" s="7">
        <f t="shared" si="24"/>
        <v>1.3818</v>
      </c>
      <c r="I70" s="7">
        <f t="shared" si="25"/>
        <v>0.0353064</v>
      </c>
      <c r="J70" s="7">
        <f t="shared" si="26"/>
        <v>1E-06</v>
      </c>
      <c r="K70" s="7">
        <f t="shared" si="27"/>
        <v>1E-06</v>
      </c>
      <c r="L70" s="7">
        <f t="shared" si="28"/>
        <v>1E-06</v>
      </c>
      <c r="M70" s="7">
        <f t="shared" si="29"/>
        <v>1E-06</v>
      </c>
      <c r="N70" s="7">
        <f t="shared" si="30"/>
        <v>1E-06</v>
      </c>
      <c r="O70" s="7">
        <f t="shared" si="31"/>
        <v>0.10328720000000001</v>
      </c>
      <c r="P70" s="7">
        <f t="shared" si="32"/>
        <v>0.13859359999999998</v>
      </c>
      <c r="Q70" s="7">
        <f t="shared" si="33"/>
        <v>1E-06</v>
      </c>
      <c r="R70" s="7">
        <f t="shared" si="34"/>
        <v>21.17689050342806</v>
      </c>
      <c r="S70" s="7">
        <f t="shared" si="35"/>
        <v>3.352188256666667</v>
      </c>
      <c r="T70" s="7">
        <f t="shared" si="36"/>
        <v>84.59936115</v>
      </c>
      <c r="U70" s="7">
        <f t="shared" si="37"/>
        <v>24.70957981333333</v>
      </c>
      <c r="V70" s="7">
        <f t="shared" si="38"/>
        <v>33.43614350333333</v>
      </c>
      <c r="W70" s="7">
        <f t="shared" si="39"/>
        <v>41.27394861</v>
      </c>
      <c r="X70" s="7">
        <f t="shared" si="40"/>
        <v>30.050496099999997</v>
      </c>
      <c r="Y70" s="7">
        <f t="shared" si="41"/>
        <v>217.42171743333333</v>
      </c>
    </row>
    <row r="71" spans="1:25" ht="14.25">
      <c r="A71" s="1">
        <v>18</v>
      </c>
      <c r="B71" s="2" t="s">
        <v>36</v>
      </c>
      <c r="C71" s="2" t="s">
        <v>45</v>
      </c>
      <c r="D71" s="2" t="s">
        <v>51</v>
      </c>
      <c r="E71" s="7">
        <f t="shared" si="21"/>
        <v>27.10526980324057</v>
      </c>
      <c r="F71" s="7">
        <f t="shared" si="22"/>
        <v>1.6083333333333334</v>
      </c>
      <c r="G71" s="7">
        <f t="shared" si="23"/>
        <v>4.583333333333334</v>
      </c>
      <c r="H71" s="7">
        <f t="shared" si="24"/>
        <v>1.6268</v>
      </c>
      <c r="I71" s="7">
        <f t="shared" si="25"/>
        <v>0.09899791666666667</v>
      </c>
      <c r="J71" s="7">
        <f t="shared" si="26"/>
        <v>0.016902083333333335</v>
      </c>
      <c r="K71" s="7">
        <f t="shared" si="27"/>
        <v>0.216125</v>
      </c>
      <c r="L71" s="7">
        <f t="shared" si="28"/>
        <v>0.0076</v>
      </c>
      <c r="M71" s="7">
        <f t="shared" si="29"/>
        <v>0.014447916666666666</v>
      </c>
      <c r="N71" s="7">
        <f t="shared" si="30"/>
        <v>1E-06</v>
      </c>
      <c r="O71" s="7">
        <f t="shared" si="31"/>
        <v>0.6346791666666667</v>
      </c>
      <c r="P71" s="7">
        <f t="shared" si="32"/>
        <v>0.9887520833333332</v>
      </c>
      <c r="Q71" s="7">
        <f t="shared" si="33"/>
        <v>0.25507499999999983</v>
      </c>
      <c r="R71" s="7">
        <f t="shared" si="34"/>
        <v>18.754882991496242</v>
      </c>
      <c r="S71" s="7">
        <f t="shared" si="35"/>
        <v>3.5089930883333333</v>
      </c>
      <c r="T71" s="7">
        <f t="shared" si="36"/>
        <v>48.932303618</v>
      </c>
      <c r="U71" s="7">
        <f t="shared" si="37"/>
        <v>30.654739619333338</v>
      </c>
      <c r="V71" s="7">
        <f t="shared" si="38"/>
        <v>28.472343918</v>
      </c>
      <c r="W71" s="7">
        <f t="shared" si="39"/>
        <v>31.310338328</v>
      </c>
      <c r="X71" s="7">
        <f t="shared" si="40"/>
        <v>41.39071847266666</v>
      </c>
      <c r="Y71" s="7">
        <f t="shared" si="41"/>
        <v>184.26943704433333</v>
      </c>
    </row>
    <row r="72" spans="1:25" ht="14.25">
      <c r="A72" s="1">
        <v>19</v>
      </c>
      <c r="B72" s="2" t="s">
        <v>25</v>
      </c>
      <c r="C72" s="2" t="s">
        <v>52</v>
      </c>
      <c r="D72" s="2" t="s">
        <v>53</v>
      </c>
      <c r="E72" s="7">
        <f t="shared" si="21"/>
        <v>56.15039666984017</v>
      </c>
      <c r="F72" s="7">
        <f t="shared" si="22"/>
        <v>0.6</v>
      </c>
      <c r="G72" s="7">
        <f t="shared" si="23"/>
        <v>5.433333333333334</v>
      </c>
      <c r="H72" s="7">
        <f t="shared" si="24"/>
        <v>1.47</v>
      </c>
      <c r="I72" s="7">
        <f t="shared" si="25"/>
        <v>0.07299711111111111</v>
      </c>
      <c r="J72" s="7">
        <f t="shared" si="26"/>
        <v>0.031641333333333334</v>
      </c>
      <c r="K72" s="7">
        <f t="shared" si="27"/>
        <v>0.10290372222222222</v>
      </c>
      <c r="L72" s="7">
        <f t="shared" si="28"/>
        <v>0.035665888888888886</v>
      </c>
      <c r="M72" s="7">
        <f t="shared" si="29"/>
        <v>0.024320805555555554</v>
      </c>
      <c r="N72" s="7">
        <f t="shared" si="30"/>
        <v>1E-06</v>
      </c>
      <c r="O72" s="7">
        <f t="shared" si="31"/>
        <v>0.36946113888888893</v>
      </c>
      <c r="P72" s="7">
        <f t="shared" si="32"/>
        <v>0.6421247777777778</v>
      </c>
      <c r="Q72" s="7">
        <f t="shared" si="33"/>
        <v>0.19966652777777774</v>
      </c>
      <c r="R72" s="7">
        <f t="shared" si="34"/>
        <v>19.770129379630863</v>
      </c>
      <c r="S72" s="7">
        <f t="shared" si="35"/>
        <v>5.295065209333333</v>
      </c>
      <c r="T72" s="7">
        <f t="shared" si="36"/>
        <v>113.00961919266666</v>
      </c>
      <c r="U72" s="7">
        <f t="shared" si="37"/>
        <v>24.39525607266667</v>
      </c>
      <c r="V72" s="7">
        <f t="shared" si="38"/>
        <v>62.92258646733333</v>
      </c>
      <c r="W72" s="7">
        <f t="shared" si="39"/>
        <v>114.82286898933334</v>
      </c>
      <c r="X72" s="7">
        <f t="shared" si="40"/>
        <v>48.270024897999996</v>
      </c>
      <c r="Y72" s="7">
        <f t="shared" si="41"/>
        <v>368.7154208293333</v>
      </c>
    </row>
    <row r="73" spans="1:25" ht="14.25">
      <c r="A73" s="1">
        <v>20</v>
      </c>
      <c r="B73" s="2" t="s">
        <v>28</v>
      </c>
      <c r="C73" s="2" t="s">
        <v>52</v>
      </c>
      <c r="D73" s="2" t="s">
        <v>54</v>
      </c>
      <c r="E73" s="7">
        <f t="shared" si="21"/>
        <v>61.69242115998925</v>
      </c>
      <c r="F73" s="7">
        <f t="shared" si="22"/>
        <v>4.2</v>
      </c>
      <c r="G73" s="7">
        <f t="shared" si="23"/>
        <v>1.775</v>
      </c>
      <c r="H73" s="7">
        <f t="shared" si="24"/>
        <v>2.156</v>
      </c>
      <c r="I73" s="7">
        <f t="shared" si="25"/>
        <v>0.35064951388888893</v>
      </c>
      <c r="J73" s="7">
        <f t="shared" si="26"/>
        <v>1E-06</v>
      </c>
      <c r="K73" s="7">
        <f t="shared" si="27"/>
        <v>0.5417759027777778</v>
      </c>
      <c r="L73" s="7">
        <f t="shared" si="28"/>
        <v>0.06419784722222223</v>
      </c>
      <c r="M73" s="7">
        <f t="shared" si="29"/>
        <v>0.04000965277777778</v>
      </c>
      <c r="N73" s="7">
        <f t="shared" si="30"/>
        <v>1E-06</v>
      </c>
      <c r="O73" s="7">
        <f t="shared" si="31"/>
        <v>1.0374752777777778</v>
      </c>
      <c r="P73" s="7">
        <f t="shared" si="32"/>
        <v>1.9521855555555558</v>
      </c>
      <c r="Q73" s="7">
        <f t="shared" si="33"/>
        <v>0.5640607638888891</v>
      </c>
      <c r="R73" s="7">
        <f t="shared" si="34"/>
        <v>24.5030892766474</v>
      </c>
      <c r="S73" s="7">
        <f t="shared" si="35"/>
        <v>6.822289658333334</v>
      </c>
      <c r="T73" s="7">
        <f t="shared" si="36"/>
        <v>79.55001875</v>
      </c>
      <c r="U73" s="7">
        <f t="shared" si="37"/>
        <v>30.58322985</v>
      </c>
      <c r="V73" s="7">
        <f t="shared" si="38"/>
        <v>58.386711875</v>
      </c>
      <c r="W73" s="7">
        <f t="shared" si="39"/>
        <v>110.47346251666666</v>
      </c>
      <c r="X73" s="7">
        <f t="shared" si="40"/>
        <v>53.37155849166667</v>
      </c>
      <c r="Y73" s="7">
        <f t="shared" si="41"/>
        <v>339.18727114166666</v>
      </c>
    </row>
    <row r="74" spans="1:25" ht="14.25">
      <c r="A74" s="1">
        <v>21</v>
      </c>
      <c r="B74" s="2" t="s">
        <v>30</v>
      </c>
      <c r="C74" s="2" t="s">
        <v>52</v>
      </c>
      <c r="D74" s="2" t="s">
        <v>55</v>
      </c>
      <c r="E74" s="7">
        <f t="shared" si="21"/>
        <v>53.75569128133357</v>
      </c>
      <c r="F74" s="7">
        <f t="shared" si="22"/>
        <v>1.0583333333333333</v>
      </c>
      <c r="G74" s="7">
        <f t="shared" si="23"/>
        <v>2.1</v>
      </c>
      <c r="H74" s="7">
        <f t="shared" si="24"/>
        <v>2.8126</v>
      </c>
      <c r="I74" s="7">
        <f t="shared" si="25"/>
        <v>0.3521885</v>
      </c>
      <c r="J74" s="7">
        <f t="shared" si="26"/>
        <v>0.0181405</v>
      </c>
      <c r="K74" s="7">
        <f t="shared" si="27"/>
        <v>0.034383</v>
      </c>
      <c r="L74" s="7">
        <f t="shared" si="28"/>
        <v>0.021900000000000003</v>
      </c>
      <c r="M74" s="7">
        <f t="shared" si="29"/>
        <v>0.025696</v>
      </c>
      <c r="N74" s="7">
        <f t="shared" si="30"/>
        <v>1E-06</v>
      </c>
      <c r="O74" s="7">
        <f t="shared" si="31"/>
        <v>0.3516045</v>
      </c>
      <c r="P74" s="7">
        <f t="shared" si="32"/>
        <v>0.7563895</v>
      </c>
      <c r="Q74" s="7">
        <f t="shared" si="33"/>
        <v>0.052596500000000046</v>
      </c>
      <c r="R74" s="7">
        <f t="shared" si="34"/>
        <v>31.1526881779463</v>
      </c>
      <c r="S74" s="7">
        <f t="shared" si="35"/>
        <v>4.279081092</v>
      </c>
      <c r="T74" s="7">
        <f t="shared" si="36"/>
        <v>81.373464744</v>
      </c>
      <c r="U74" s="7">
        <f t="shared" si="37"/>
        <v>23.919572292</v>
      </c>
      <c r="V74" s="7">
        <f t="shared" si="38"/>
        <v>72.90623076</v>
      </c>
      <c r="W74" s="7">
        <f t="shared" si="39"/>
        <v>102.770688768</v>
      </c>
      <c r="X74" s="7">
        <f t="shared" si="40"/>
        <v>40.506694536000005</v>
      </c>
      <c r="Y74" s="7">
        <f t="shared" si="41"/>
        <v>325.755732192</v>
      </c>
    </row>
    <row r="75" spans="1:25" ht="14.25">
      <c r="A75" s="1">
        <v>22</v>
      </c>
      <c r="B75" s="2" t="s">
        <v>32</v>
      </c>
      <c r="C75" s="2" t="s">
        <v>52</v>
      </c>
      <c r="D75" s="2" t="s">
        <v>56</v>
      </c>
      <c r="E75" s="7">
        <f t="shared" si="21"/>
        <v>58.44063154297322</v>
      </c>
      <c r="F75" s="7">
        <f t="shared" si="22"/>
        <v>2.05</v>
      </c>
      <c r="G75" s="7">
        <f t="shared" si="23"/>
        <v>5</v>
      </c>
      <c r="H75" s="7">
        <f t="shared" si="24"/>
        <v>1.9305999999999999</v>
      </c>
      <c r="I75" s="7">
        <f t="shared" si="25"/>
        <v>0.04645925</v>
      </c>
      <c r="J75" s="7">
        <f t="shared" si="26"/>
        <v>1E-06</v>
      </c>
      <c r="K75" s="7">
        <f t="shared" si="27"/>
        <v>0.010262083333333335</v>
      </c>
      <c r="L75" s="7">
        <f t="shared" si="28"/>
        <v>1E-06</v>
      </c>
      <c r="M75" s="7">
        <f t="shared" si="29"/>
        <v>1E-06</v>
      </c>
      <c r="N75" s="7">
        <f t="shared" si="30"/>
        <v>1E-06</v>
      </c>
      <c r="O75" s="7">
        <f t="shared" si="31"/>
        <v>0.064931</v>
      </c>
      <c r="P75" s="7">
        <f t="shared" si="32"/>
        <v>0.1401614</v>
      </c>
      <c r="Q75" s="7">
        <f t="shared" si="33"/>
        <v>0.02877114999999999</v>
      </c>
      <c r="R75" s="7">
        <f t="shared" si="34"/>
        <v>25.106878351532938</v>
      </c>
      <c r="S75" s="7">
        <f t="shared" si="35"/>
        <v>6.404850087</v>
      </c>
      <c r="T75" s="7">
        <f t="shared" si="36"/>
        <v>96.67006419399999</v>
      </c>
      <c r="U75" s="7">
        <f t="shared" si="37"/>
        <v>26.652377093333328</v>
      </c>
      <c r="V75" s="7">
        <f t="shared" si="38"/>
        <v>94.889953505</v>
      </c>
      <c r="W75" s="7">
        <f t="shared" si="39"/>
        <v>109.11309705</v>
      </c>
      <c r="X75" s="7">
        <f t="shared" si="40"/>
        <v>52.62070279233333</v>
      </c>
      <c r="Y75" s="7">
        <f t="shared" si="41"/>
        <v>386.3510447216666</v>
      </c>
    </row>
    <row r="76" spans="1:25" ht="14.25">
      <c r="A76" s="1">
        <v>23</v>
      </c>
      <c r="B76" s="2" t="s">
        <v>34</v>
      </c>
      <c r="C76" s="2" t="s">
        <v>52</v>
      </c>
      <c r="D76" s="2" t="s">
        <v>57</v>
      </c>
      <c r="E76" s="7">
        <f t="shared" si="21"/>
        <v>66.19625074283599</v>
      </c>
      <c r="F76" s="7">
        <f t="shared" si="22"/>
        <v>0.25833333333333336</v>
      </c>
      <c r="G76" s="7">
        <f t="shared" si="23"/>
        <v>3.825</v>
      </c>
      <c r="H76" s="7">
        <f t="shared" si="24"/>
        <v>1.225</v>
      </c>
      <c r="I76" s="7">
        <f t="shared" si="25"/>
        <v>0.02928621944444445</v>
      </c>
      <c r="J76" s="7">
        <f t="shared" si="26"/>
        <v>1E-06</v>
      </c>
      <c r="K76" s="7">
        <f t="shared" si="27"/>
        <v>1E-06</v>
      </c>
      <c r="L76" s="7">
        <f t="shared" si="28"/>
        <v>1E-06</v>
      </c>
      <c r="M76" s="7">
        <f t="shared" si="29"/>
        <v>1E-06</v>
      </c>
      <c r="N76" s="7">
        <f t="shared" si="30"/>
        <v>1E-06</v>
      </c>
      <c r="O76" s="7">
        <f t="shared" si="31"/>
        <v>0.03231464166666667</v>
      </c>
      <c r="P76" s="7">
        <f t="shared" si="32"/>
        <v>0.06160086111111112</v>
      </c>
      <c r="Q76" s="7">
        <f t="shared" si="33"/>
        <v>1E-06</v>
      </c>
      <c r="R76" s="7">
        <f t="shared" si="34"/>
        <v>12.877130427885461</v>
      </c>
      <c r="S76" s="7">
        <f t="shared" si="35"/>
        <v>4.244098242333333</v>
      </c>
      <c r="T76" s="7">
        <f t="shared" si="36"/>
        <v>47.264071980666664</v>
      </c>
      <c r="U76" s="7">
        <f t="shared" si="37"/>
        <v>30.473323845666666</v>
      </c>
      <c r="V76" s="7">
        <f t="shared" si="38"/>
        <v>56.25773707366667</v>
      </c>
      <c r="W76" s="7">
        <f t="shared" si="39"/>
        <v>112.64597695166668</v>
      </c>
      <c r="X76" s="7">
        <f t="shared" si="40"/>
        <v>39.82541213366667</v>
      </c>
      <c r="Y76" s="7">
        <f t="shared" si="41"/>
        <v>290.71062022766665</v>
      </c>
    </row>
    <row r="77" spans="1:25" ht="14.25">
      <c r="A77" s="1">
        <v>24</v>
      </c>
      <c r="B77" s="2" t="s">
        <v>36</v>
      </c>
      <c r="C77" s="2" t="s">
        <v>52</v>
      </c>
      <c r="D77" s="2" t="s">
        <v>58</v>
      </c>
      <c r="E77" s="7">
        <f t="shared" si="21"/>
        <v>35.29473134714691</v>
      </c>
      <c r="F77" s="7">
        <f t="shared" si="22"/>
        <v>3.525</v>
      </c>
      <c r="G77" s="7">
        <f t="shared" si="23"/>
        <v>3.925</v>
      </c>
      <c r="H77" s="7">
        <f t="shared" si="24"/>
        <v>1.8619999999999999</v>
      </c>
      <c r="I77" s="7">
        <f t="shared" si="25"/>
        <v>0.10835145</v>
      </c>
      <c r="J77" s="7">
        <f t="shared" si="26"/>
        <v>1E-06</v>
      </c>
      <c r="K77" s="7">
        <f t="shared" si="27"/>
        <v>1E-06</v>
      </c>
      <c r="L77" s="7">
        <f t="shared" si="28"/>
        <v>1E-06</v>
      </c>
      <c r="M77" s="7">
        <f t="shared" si="29"/>
        <v>1E-06</v>
      </c>
      <c r="N77" s="7">
        <f t="shared" si="30"/>
        <v>1E-06</v>
      </c>
      <c r="O77" s="7">
        <f t="shared" si="31"/>
        <v>0.1274593</v>
      </c>
      <c r="P77" s="7">
        <f t="shared" si="32"/>
        <v>0.23581075000000004</v>
      </c>
      <c r="Q77" s="7">
        <f t="shared" si="33"/>
        <v>4.163336342344337E-17</v>
      </c>
      <c r="R77" s="7">
        <f t="shared" si="34"/>
        <v>14.536658564974113</v>
      </c>
      <c r="S77" s="7">
        <f t="shared" si="35"/>
        <v>7.007242958000001</v>
      </c>
      <c r="T77" s="7">
        <f t="shared" si="36"/>
        <v>57.380102947000005</v>
      </c>
      <c r="U77" s="7">
        <f t="shared" si="37"/>
        <v>30.341241263000004</v>
      </c>
      <c r="V77" s="7">
        <f t="shared" si="38"/>
        <v>50.302425324000005</v>
      </c>
      <c r="W77" s="7">
        <f t="shared" si="39"/>
        <v>125.16642454300002</v>
      </c>
      <c r="X77" s="7">
        <f t="shared" si="40"/>
        <v>73.066909052</v>
      </c>
      <c r="Y77" s="7">
        <f t="shared" si="41"/>
        <v>343.26434608700004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CHEM_GB</dc:creator>
  <cp:keywords/>
  <dc:description/>
  <cp:lastModifiedBy/>
  <dcterms:created xsi:type="dcterms:W3CDTF">2002-03-22T09:08:30Z</dcterms:created>
  <dcterms:modified xsi:type="dcterms:W3CDTF">2019-03-28T09:50:37Z</dcterms:modified>
  <cp:category/>
  <cp:version/>
  <cp:contentType/>
  <cp:contentStatus/>
  <cp:revision>7</cp:revision>
</cp:coreProperties>
</file>